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WendyV\Desktop\"/>
    </mc:Choice>
  </mc:AlternateContent>
  <xr:revisionPtr revIDLastSave="0" documentId="13_ncr:1_{3107426E-C2CF-4825-947A-1C7BA8F585B2}" xr6:coauthVersionLast="47" xr6:coauthVersionMax="47" xr10:uidLastSave="{00000000-0000-0000-0000-000000000000}"/>
  <bookViews>
    <workbookView xWindow="28680" yWindow="-120" windowWidth="29040" windowHeight="15720" xr2:uid="{00000000-000D-0000-FFFF-FFFF00000000}"/>
  </bookViews>
  <sheets>
    <sheet name="SDP Spending Plan" sheetId="1" r:id="rId1"/>
    <sheet name="Service Code Totals" sheetId="11" r:id="rId2"/>
    <sheet name="FMSRates" sheetId="7" r:id="rId3"/>
    <sheet name="FMS Employee Burden" sheetId="5" state="hidden" r:id="rId4"/>
    <sheet name="Service Codes" sheetId="10" state="hidden" r:id="rId5"/>
  </sheets>
  <definedNames>
    <definedName name="_xlnm._FilterDatabase" localSheetId="0" hidden="1">'SDP Spending Plan'!$D$9:$D$28</definedName>
    <definedName name="AAA">'FMS Employee Burden'!$G$9:$G$10</definedName>
    <definedName name="Accura">'FMS Employee Burden'!$H$9:$H$11</definedName>
    <definedName name="ACE">'FMS Employee Burden'!$I$9:$I$11</definedName>
    <definedName name="Action">'FMS Employee Burden'!$J$9:$J$11</definedName>
    <definedName name="Arch">'FMS Employee Burden'!$K$9:$K$11</definedName>
    <definedName name="Aveanna">'FMS Employee Burden'!$L$9:$L$10</definedName>
    <definedName name="Balance">'FMS Employee Burden'!$M$9:$M$11</definedName>
    <definedName name="Cambrian">'FMS Employee Burden'!$N$9:$N$11</definedName>
    <definedName name="Community_Interface">'FMS Employee Burden'!$Y$9</definedName>
    <definedName name="CommunityInterface">'FMS Employee Burden'!$Y$9:$Y$10</definedName>
    <definedName name="Dromen">'FMS Employee Burden'!$O$9:$O$11</definedName>
    <definedName name="Fact_Family">'FMS Employee Burden'!$P$9:$P$11</definedName>
    <definedName name="Frequency">#REF!</definedName>
    <definedName name="GT">'FMS Employee Burden'!$Q$9:$Q$11</definedName>
    <definedName name="HR_Alliance">'FMS Employee Burden'!$R$9:$R$11</definedName>
    <definedName name="Lookup_Table">#REF!</definedName>
    <definedName name="Mainsl">'FMS Employee Burden'!$S$9:$S$11</definedName>
    <definedName name="no">'FMS Employee Burden'!$Y$9:$Y$11</definedName>
    <definedName name="PPL">'FMS Employee Burden'!$T$9:$T$10</definedName>
    <definedName name="Quantity">#REF!</definedName>
    <definedName name="Ridgeline">'FMS Employee Burden'!$V$9:$V$11</definedName>
    <definedName name="Ritz">'FMS Employee Burden'!$U$9:$U$11</definedName>
    <definedName name="Senteniel">'FMS Employee Burden'!$W$9:$W$11</definedName>
    <definedName name="Senteniel_Four">'FMS Employee Burden'!$W$9:$W$11</definedName>
    <definedName name="Sequoia">'FMS Employee Burden'!$X$9:$X$11</definedName>
    <definedName name="Service_Code">#REF!</definedName>
    <definedName name="Z_83FA9080_1289_457C_B4ED_9270FA4D77D2_.wvu.FilterData" localSheetId="0" hidden="1">'SDP Spending Plan'!$A$9:$L$28</definedName>
  </definedNames>
  <calcPr calcId="191029"/>
  <customWorkbookViews>
    <customWorkbookView name="Filter 1" guid="{83FA9080-1289-457C-B4ED-9270FA4D77D2}"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 i="11" l="1"/>
  <c r="L26" i="1"/>
  <c r="L140" i="1"/>
  <c r="L135" i="1"/>
  <c r="J10" i="1"/>
  <c r="L10" i="1" s="1"/>
  <c r="P118" i="1"/>
  <c r="M118" i="1"/>
  <c r="P55" i="1"/>
  <c r="M55" i="1"/>
  <c r="B56" i="1"/>
  <c r="K118" i="1"/>
  <c r="G118" i="1"/>
  <c r="D119" i="1"/>
  <c r="D118" i="1"/>
  <c r="B118" i="1"/>
  <c r="B119" i="1"/>
  <c r="E27" i="11"/>
  <c r="E26" i="11"/>
  <c r="E25" i="11"/>
  <c r="E24" i="11"/>
  <c r="E23" i="11"/>
  <c r="E22" i="11"/>
  <c r="E21" i="11"/>
  <c r="E20" i="11"/>
  <c r="E19" i="11"/>
  <c r="E18" i="11"/>
  <c r="E17" i="11"/>
  <c r="E16" i="11"/>
  <c r="E15" i="11"/>
  <c r="E14" i="11"/>
  <c r="E13" i="11"/>
  <c r="E12" i="11"/>
  <c r="E11" i="11"/>
  <c r="E10" i="11"/>
  <c r="E9" i="11"/>
  <c r="E8" i="11"/>
  <c r="E7" i="11"/>
  <c r="B27" i="11"/>
  <c r="B26" i="11"/>
  <c r="B25" i="11"/>
  <c r="B24" i="11"/>
  <c r="B22" i="11"/>
  <c r="B21" i="11"/>
  <c r="B20" i="11"/>
  <c r="B19" i="11"/>
  <c r="B16" i="11"/>
  <c r="B14" i="11"/>
  <c r="B13" i="11"/>
  <c r="B12" i="11"/>
  <c r="B11" i="11"/>
  <c r="B10" i="11"/>
  <c r="B9" i="11"/>
  <c r="P145" i="1"/>
  <c r="P31" i="1"/>
  <c r="L141" i="1"/>
  <c r="J141" i="1"/>
  <c r="J140" i="1"/>
  <c r="J139" i="1"/>
  <c r="L139" i="1" s="1"/>
  <c r="B8" i="11" s="1"/>
  <c r="L138" i="1"/>
  <c r="J138" i="1"/>
  <c r="L137" i="1"/>
  <c r="J137" i="1"/>
  <c r="L136" i="1"/>
  <c r="J136" i="1"/>
  <c r="J135" i="1"/>
  <c r="L134" i="1"/>
  <c r="J134" i="1"/>
  <c r="L133" i="1"/>
  <c r="J133" i="1"/>
  <c r="L132" i="1"/>
  <c r="J132" i="1"/>
  <c r="L131" i="1"/>
  <c r="J131" i="1"/>
  <c r="L130" i="1"/>
  <c r="J130" i="1"/>
  <c r="L129" i="1"/>
  <c r="J129" i="1"/>
  <c r="L128" i="1"/>
  <c r="J128" i="1"/>
  <c r="L127" i="1"/>
  <c r="J127" i="1"/>
  <c r="L126" i="1"/>
  <c r="J126" i="1"/>
  <c r="L125" i="1"/>
  <c r="J125" i="1"/>
  <c r="L124" i="1"/>
  <c r="J124" i="1"/>
  <c r="J123" i="1"/>
  <c r="J26" i="1"/>
  <c r="L6" i="1"/>
  <c r="J25" i="1"/>
  <c r="B55" i="1"/>
  <c r="D55" i="1"/>
  <c r="G55" i="1"/>
  <c r="K55" i="1"/>
  <c r="D56" i="1"/>
  <c r="J27" i="1"/>
  <c r="J24" i="1"/>
  <c r="J23" i="1"/>
  <c r="J22" i="1"/>
  <c r="L25" i="1"/>
  <c r="B4" i="11"/>
  <c r="O3" i="11"/>
  <c r="K3" i="11"/>
  <c r="G3" i="11"/>
  <c r="D3" i="11"/>
  <c r="D4" i="11"/>
  <c r="B3" i="11"/>
  <c r="B111" i="1"/>
  <c r="L24" i="1"/>
  <c r="J28" i="1"/>
  <c r="J21" i="1"/>
  <c r="L21" i="1" s="1"/>
  <c r="J20" i="1"/>
  <c r="L20" i="1" s="1"/>
  <c r="J19" i="1"/>
  <c r="L19" i="1" s="1"/>
  <c r="J18" i="1"/>
  <c r="L18" i="1" s="1"/>
  <c r="J17" i="1"/>
  <c r="L17" i="1" s="1"/>
  <c r="J16" i="1"/>
  <c r="L16" i="1" s="1"/>
  <c r="J13" i="1"/>
  <c r="L13" i="1" s="1"/>
  <c r="J12" i="1"/>
  <c r="L12" i="1" s="1"/>
  <c r="L123" i="1" l="1"/>
  <c r="L27" i="1"/>
  <c r="L28" i="1"/>
  <c r="L23" i="1"/>
  <c r="L22" i="1"/>
  <c r="L15" i="1"/>
  <c r="J14" i="1"/>
  <c r="L14" i="1" s="1"/>
  <c r="B23" i="11" l="1"/>
  <c r="J11" i="1"/>
  <c r="B18" i="11" l="1"/>
  <c r="B15" i="11"/>
  <c r="L11" i="1"/>
  <c r="L29" i="1" l="1"/>
  <c r="P32" i="1" s="1"/>
  <c r="P33" i="1" s="1"/>
  <c r="B17" i="11"/>
  <c r="L142" i="1"/>
  <c r="P146" i="1" s="1"/>
  <c r="P147" i="1" s="1"/>
  <c r="B7" i="11"/>
  <c r="B29" i="11" l="1"/>
</calcChain>
</file>

<file path=xl/sharedStrings.xml><?xml version="1.0" encoding="utf-8"?>
<sst xmlns="http://schemas.openxmlformats.org/spreadsheetml/2006/main" count="304" uniqueCount="143">
  <si>
    <t>Frequency</t>
  </si>
  <si>
    <t>Cost</t>
  </si>
  <si>
    <t>Service | Support | Activity | Item</t>
  </si>
  <si>
    <t>Provider Name</t>
  </si>
  <si>
    <t># of
(units)</t>
  </si>
  <si>
    <t>Per
(frequency)</t>
  </si>
  <si>
    <t>Annual Units</t>
  </si>
  <si>
    <t>Adjusted Cost
Per Unit</t>
  </si>
  <si>
    <t>Total</t>
  </si>
  <si>
    <t xml:space="preserve">Spending Plan Total </t>
  </si>
  <si>
    <t>Difference</t>
  </si>
  <si>
    <t>310 - Respite (Individual and Agency) In -home</t>
  </si>
  <si>
    <t>311 - Respite Facility - Out-of-Home</t>
  </si>
  <si>
    <t>312 - Live-In Caregiver</t>
  </si>
  <si>
    <t>313 - Homemaker</t>
  </si>
  <si>
    <t>314 - Housing Access Supports</t>
  </si>
  <si>
    <t>320 - Community Living Supports (Individual and Agency)</t>
  </si>
  <si>
    <t>321 - Residential Facility</t>
  </si>
  <si>
    <t>331 - Community Integration Supports</t>
  </si>
  <si>
    <t>333 - Participant-Directed Goods and Services</t>
  </si>
  <si>
    <t>334 - Individual Training and Education</t>
  </si>
  <si>
    <t>335 - Employment Supports</t>
  </si>
  <si>
    <t>336 - Technology Supports</t>
  </si>
  <si>
    <t>337 - Transition Set-Up Expenses</t>
  </si>
  <si>
    <t>338 - Non-Medical Transportation</t>
  </si>
  <si>
    <t>339 - Prevocational Supports</t>
  </si>
  <si>
    <t>340 - Independent Facilitator</t>
  </si>
  <si>
    <t>356 - Environmental Accessibility</t>
  </si>
  <si>
    <t>357 - Acupuncture Services</t>
  </si>
  <si>
    <t>358 - Personal Emergency Response Systems</t>
  </si>
  <si>
    <t>359 - Home Health Aide</t>
  </si>
  <si>
    <t>360 - Communication Support</t>
  </si>
  <si>
    <t>361 - Skilled Nursing</t>
  </si>
  <si>
    <t>362 - Nutritional Consultation</t>
  </si>
  <si>
    <t>363 - Crisis Intervention and Supports</t>
  </si>
  <si>
    <t>364 - Behavioral Intervention Services</t>
  </si>
  <si>
    <t>365 - Specialized Medical Equipment and Supplies</t>
  </si>
  <si>
    <t>366 - Family/Consumer Training</t>
  </si>
  <si>
    <t>367 - Dental Services</t>
  </si>
  <si>
    <t>368 - Lenses and Frames</t>
  </si>
  <si>
    <t>369 - Optometric-Optician Services</t>
  </si>
  <si>
    <t>370 - Psychology Services</t>
  </si>
  <si>
    <t>371 - Training and Counseling Services for Unpaid Caregivers</t>
  </si>
  <si>
    <t>372 - Speech - Hearing and Language</t>
  </si>
  <si>
    <t>373 - Chiropractor</t>
  </si>
  <si>
    <t>374 - Massage Therapist</t>
  </si>
  <si>
    <t>375 - Occupational Therapy</t>
  </si>
  <si>
    <t>376 - Physical Therapy</t>
  </si>
  <si>
    <t>377 - Vehicle Modifications and Adaptations</t>
  </si>
  <si>
    <t>378 - Child Day Care Facility</t>
  </si>
  <si>
    <t>Cost or Rate
($)</t>
  </si>
  <si>
    <t>Service Code</t>
  </si>
  <si>
    <t>Notes</t>
  </si>
  <si>
    <t>Additional Costs or Adjustments</t>
  </si>
  <si>
    <t>Goal #</t>
  </si>
  <si>
    <t>Date</t>
  </si>
  <si>
    <t xml:space="preserve">Service Coordinator: </t>
  </si>
  <si>
    <t>List of FMS</t>
  </si>
  <si>
    <t>Cambrian</t>
  </si>
  <si>
    <t>Accura</t>
  </si>
  <si>
    <t>Ritz</t>
  </si>
  <si>
    <t>Mains'l</t>
  </si>
  <si>
    <t>PPL</t>
  </si>
  <si>
    <t>ACE</t>
  </si>
  <si>
    <t>AAA</t>
  </si>
  <si>
    <t>Action</t>
  </si>
  <si>
    <t>Arch</t>
  </si>
  <si>
    <t>Aveanna</t>
  </si>
  <si>
    <t>Dromen</t>
  </si>
  <si>
    <t>Fact Family</t>
  </si>
  <si>
    <t>GT</t>
  </si>
  <si>
    <t>HR Alliance</t>
  </si>
  <si>
    <t>Ridgeline</t>
  </si>
  <si>
    <t>Senteniel Four</t>
  </si>
  <si>
    <t>Sequioa</t>
  </si>
  <si>
    <t>Community Interface</t>
  </si>
  <si>
    <t>Modification #:</t>
  </si>
  <si>
    <t>Language</t>
  </si>
  <si>
    <t>FMS</t>
  </si>
  <si>
    <t>Sequoia</t>
  </si>
  <si>
    <t>HR_Alliance</t>
  </si>
  <si>
    <t>Fact_Family</t>
  </si>
  <si>
    <t>Senteniel_Four</t>
  </si>
  <si>
    <t>Mainsl</t>
  </si>
  <si>
    <t>CommunityInterface</t>
  </si>
  <si>
    <t>Employer Burden</t>
  </si>
  <si>
    <t>Model</t>
  </si>
  <si>
    <t>Employee Burden</t>
  </si>
  <si>
    <t>Other</t>
  </si>
  <si>
    <t>English</t>
  </si>
  <si>
    <t>Total Number</t>
  </si>
  <si>
    <t>Rate</t>
  </si>
  <si>
    <t>0 to 4</t>
  </si>
  <si>
    <t>5 to 10</t>
  </si>
  <si>
    <t>11+</t>
  </si>
  <si>
    <t>FMS Rate/Month</t>
  </si>
  <si>
    <t>Language (Select)</t>
  </si>
  <si>
    <t>Service Coordinator</t>
  </si>
  <si>
    <t>Client Services Manager</t>
  </si>
  <si>
    <t>Name: ---&gt;</t>
  </si>
  <si>
    <t xml:space="preserve">SDP Date Range: ---&gt; </t>
  </si>
  <si>
    <t>UCI: ---&gt;</t>
  </si>
  <si>
    <t>Todays' Date: ---&gt;</t>
  </si>
  <si>
    <t>Total Certified Budget</t>
  </si>
  <si>
    <t>SDP Year: ---&gt;</t>
  </si>
  <si>
    <t>Certified Budget: ---&gt;</t>
  </si>
  <si>
    <t>Self-Determination Program Spending Plan: IPP Goals (Page 2)</t>
  </si>
  <si>
    <t>Modification:</t>
  </si>
  <si>
    <t>IPP Goal #</t>
  </si>
  <si>
    <t>Goal Description</t>
  </si>
  <si>
    <t>FMS (Select below)</t>
  </si>
  <si>
    <t>FMS Model (Select below)</t>
  </si>
  <si>
    <t>333 - Participant Directed Goods and Services</t>
  </si>
  <si>
    <t>Item</t>
  </si>
  <si>
    <t>Purchased From/Link</t>
  </si>
  <si>
    <t>Individual Signature</t>
  </si>
  <si>
    <t>315 - FMS Fiscal Agent</t>
  </si>
  <si>
    <t>316 - FMS Co-Employer</t>
  </si>
  <si>
    <t>317 - FMS Fiscal/Employer Agent</t>
  </si>
  <si>
    <t>Spending Plan Total</t>
  </si>
  <si>
    <t>Spending Plan Totals</t>
  </si>
  <si>
    <t>Balance</t>
  </si>
  <si>
    <t>315 - PW8854</t>
  </si>
  <si>
    <t>316 - PW8855</t>
  </si>
  <si>
    <t>317 - PW8856</t>
  </si>
  <si>
    <t>315 - PW8673</t>
  </si>
  <si>
    <t>316 - PW8689</t>
  </si>
  <si>
    <t>317 - PW8674</t>
  </si>
  <si>
    <t># of Employees/Providers</t>
  </si>
  <si>
    <t>Self-Determination Program Spending Plan: Additional Services/Providers (Page 3)</t>
  </si>
  <si>
    <t>Budget Totals (Page 1 and 3 Totals)</t>
  </si>
  <si>
    <t>Sum of Page 1 and 3</t>
  </si>
  <si>
    <t>Participant Choice Specialist</t>
  </si>
  <si>
    <t>Modification #</t>
  </si>
  <si>
    <t>Note: Create a single 333 line on Page 1 with the total if code is used.</t>
  </si>
  <si>
    <t xml:space="preserve">Note: Only use current page (PAGE 3) if additional providers/services are needed </t>
  </si>
  <si>
    <t>Self-Determination Program Spending Plan (Page 1)</t>
  </si>
  <si>
    <r>
      <t xml:space="preserve">Generic Resources Pursuant to WIC Section 4685.8 (d)(3)(B): </t>
    </r>
    <r>
      <rPr>
        <sz val="15"/>
        <color theme="1"/>
        <rFont val="Verdana"/>
        <family val="2"/>
      </rPr>
      <t>The participant shall utilize the services and supports available within the Self-Determination Program only when generic services and supports are not available.</t>
    </r>
  </si>
  <si>
    <r>
      <t xml:space="preserve">Budget Management Pursuant to WIC Section 4685.8 (d)(3)(D): </t>
    </r>
    <r>
      <rPr>
        <sz val="15"/>
        <color theme="1"/>
        <rFont val="Verdana"/>
        <family val="2"/>
      </rPr>
      <t>The participant shall manage Self-Determination Program Services and supports within the participant's individual budget.</t>
    </r>
  </si>
  <si>
    <r>
      <t xml:space="preserve">Informed Choice of Providers (HCBS Waiver): </t>
    </r>
    <r>
      <rPr>
        <sz val="15"/>
        <color theme="1"/>
        <rFont val="Verdana"/>
        <family val="2"/>
      </rPr>
      <t>Participants are informed about the types of services available in the self-determination program (SDP) and strategies for selecting providers during the required SDP orientation and through available trainings. Additionally, through the person-centered planning process, the case manager informs the participant and/or their legal representative about available services that meet the participant's needs. Participants may meet with service providers before selecting services to be incorporated into the IPP. The participant's choice of providers includes consideration of, among other things, the provider's ability to achieve the objectives set forth in the participant's IPP.</t>
    </r>
  </si>
  <si>
    <r>
      <t xml:space="preserve">Acknowledgement: </t>
    </r>
    <r>
      <rPr>
        <sz val="15"/>
        <color theme="1"/>
        <rFont val="Verdana"/>
        <family val="2"/>
      </rPr>
      <t>I understand that Regional Center approval of a provider, service, support, or expenditure, does not constitute approval by the Financial Management Services (FMS) provider. The FMS provider is responsible for conducting its own review to ensure that all providers, services, supports, expenditures, employment arrangements, and related documentation comply with applicable federal and state laws, regulations, SDP requirements, payroll requirements, tax requirements, and FMS policies and procedures.</t>
    </r>
  </si>
  <si>
    <t>Provider Name(s)</t>
  </si>
  <si>
    <r>
      <t xml:space="preserve">Employee Burden (Yes/No) </t>
    </r>
    <r>
      <rPr>
        <b/>
        <sz val="14"/>
        <color rgb="FFFF0000"/>
        <rFont val="Verdana"/>
        <family val="2"/>
      </rPr>
      <t>Required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</si>
</sst>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
    <numFmt numFmtId="165" formatCode="&quot;$&quot;#,##0"/>
    <numFmt numFmtId="166" formatCode="m/d/yy;@"/>
  </numFmts>
  <fonts count="39" x14ac:knownFonts="1">
    <font>
      <sz val="12"/>
      <color theme="1"/>
      <name val="Arial"/>
    </font>
    <font>
      <sz val="12"/>
      <color theme="1"/>
      <name val="Calibri"/>
      <family val="2"/>
    </font>
    <font>
      <sz val="12"/>
      <color theme="1"/>
      <name val="Arial"/>
      <family val="2"/>
    </font>
    <font>
      <b/>
      <sz val="12"/>
      <color theme="1"/>
      <name val="Arial"/>
      <family val="2"/>
    </font>
    <font>
      <sz val="10"/>
      <color rgb="FF000000"/>
      <name val="Times New Roman"/>
      <family val="1"/>
    </font>
    <font>
      <sz val="9"/>
      <name val="Arial"/>
      <family val="2"/>
    </font>
    <font>
      <sz val="12"/>
      <color theme="1"/>
      <name val="Arial"/>
      <family val="2"/>
    </font>
    <font>
      <sz val="8"/>
      <name val="Arial"/>
      <family val="2"/>
    </font>
    <font>
      <sz val="14"/>
      <color rgb="FF000000"/>
      <name val="Calibri"/>
      <family val="2"/>
      <scheme val="major"/>
    </font>
    <font>
      <sz val="14"/>
      <color theme="1"/>
      <name val="Calibri"/>
      <family val="2"/>
      <scheme val="major"/>
    </font>
    <font>
      <sz val="14"/>
      <name val="Calibri"/>
      <family val="2"/>
      <scheme val="major"/>
    </font>
    <font>
      <sz val="12"/>
      <color theme="1"/>
      <name val="Calibri"/>
      <family val="2"/>
      <scheme val="minor"/>
    </font>
    <font>
      <b/>
      <sz val="8"/>
      <color theme="1"/>
      <name val="Calibri"/>
      <family val="2"/>
    </font>
    <font>
      <sz val="8"/>
      <color theme="1"/>
      <name val="Arial"/>
      <family val="2"/>
    </font>
    <font>
      <sz val="8"/>
      <color theme="1"/>
      <name val="Calibri"/>
      <family val="2"/>
    </font>
    <font>
      <sz val="10"/>
      <name val="Arial"/>
      <family val="2"/>
    </font>
    <font>
      <sz val="10"/>
      <color theme="1"/>
      <name val="Arial"/>
      <family val="2"/>
    </font>
    <font>
      <sz val="8"/>
      <color rgb="FF000000"/>
      <name val="Arial"/>
      <family val="2"/>
    </font>
    <font>
      <sz val="12"/>
      <color theme="1"/>
      <name val="Verdana"/>
      <family val="2"/>
    </font>
    <font>
      <b/>
      <sz val="12"/>
      <color rgb="FF000000"/>
      <name val="Verdana"/>
      <family val="2"/>
    </font>
    <font>
      <sz val="12"/>
      <color rgb="FF000000"/>
      <name val="Verdana"/>
      <family val="2"/>
    </font>
    <font>
      <b/>
      <sz val="12"/>
      <color theme="1"/>
      <name val="Verdana"/>
      <family val="2"/>
    </font>
    <font>
      <sz val="12"/>
      <name val="Verdana"/>
      <family val="2"/>
    </font>
    <font>
      <b/>
      <sz val="16"/>
      <color theme="1"/>
      <name val="Verdana"/>
      <family val="2"/>
    </font>
    <font>
      <sz val="14"/>
      <color rgb="FF000000"/>
      <name val="Verdana"/>
      <family val="2"/>
    </font>
    <font>
      <sz val="14"/>
      <name val="Verdana"/>
      <family val="2"/>
    </font>
    <font>
      <sz val="14"/>
      <color theme="1"/>
      <name val="Verdana"/>
      <family val="2"/>
    </font>
    <font>
      <b/>
      <sz val="20"/>
      <color theme="1"/>
      <name val="Verdana"/>
      <family val="2"/>
    </font>
    <font>
      <sz val="16"/>
      <color theme="1"/>
      <name val="Verdana"/>
      <family val="2"/>
    </font>
    <font>
      <b/>
      <sz val="16"/>
      <name val="Verdana"/>
      <family val="2"/>
    </font>
    <font>
      <b/>
      <sz val="14"/>
      <color theme="1"/>
      <name val="Verdana"/>
      <family val="2"/>
    </font>
    <font>
      <b/>
      <sz val="15"/>
      <color theme="1"/>
      <name val="Verdana"/>
      <family val="2"/>
    </font>
    <font>
      <sz val="15"/>
      <color theme="1"/>
      <name val="Verdana"/>
      <family val="2"/>
    </font>
    <font>
      <sz val="14"/>
      <color theme="1"/>
      <name val="Arial"/>
      <family val="2"/>
    </font>
    <font>
      <b/>
      <sz val="14"/>
      <color rgb="FF000000"/>
      <name val="Verdana"/>
      <family val="2"/>
    </font>
    <font>
      <b/>
      <sz val="14"/>
      <name val="Verdana"/>
      <family val="2"/>
    </font>
    <font>
      <b/>
      <sz val="13"/>
      <name val="Verdana"/>
      <family val="2"/>
    </font>
    <font>
      <b/>
      <sz val="13"/>
      <color theme="1"/>
      <name val="Verdana"/>
      <family val="2"/>
    </font>
    <font>
      <b/>
      <sz val="14"/>
      <color rgb="FFFF0000"/>
      <name val="Verdana"/>
      <family val="2"/>
    </font>
  </fonts>
  <fills count="31">
    <fill>
      <patternFill patternType="none"/>
    </fill>
    <fill>
      <patternFill patternType="gray125"/>
    </fill>
    <fill>
      <patternFill patternType="solid">
        <fgColor rgb="FFFFFFCC"/>
        <bgColor rgb="FFFFFFCC"/>
      </patternFill>
    </fill>
    <fill>
      <patternFill patternType="solid">
        <fgColor rgb="FFD9EAD3"/>
        <bgColor rgb="FFD9EAD3"/>
      </patternFill>
    </fill>
    <fill>
      <patternFill patternType="solid">
        <fgColor rgb="FFB8CCE4"/>
        <bgColor rgb="FFB8CCE4"/>
      </patternFill>
    </fill>
    <fill>
      <patternFill patternType="solid">
        <fgColor theme="0"/>
        <bgColor theme="0"/>
      </patternFill>
    </fill>
    <fill>
      <patternFill patternType="solid">
        <fgColor rgb="FF92D050"/>
        <bgColor rgb="FF92D050"/>
      </patternFill>
    </fill>
    <fill>
      <patternFill patternType="solid">
        <fgColor rgb="FFFFFF00"/>
        <bgColor rgb="FFFFFF00"/>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7B7"/>
        <bgColor indexed="64"/>
      </patternFill>
    </fill>
    <fill>
      <patternFill patternType="solid">
        <fgColor rgb="FFFFF7B7"/>
        <bgColor rgb="FFD9EAD3"/>
      </patternFill>
    </fill>
    <fill>
      <patternFill patternType="solid">
        <fgColor theme="4" tint="0.39997558519241921"/>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2" tint="-0.34998626667073579"/>
        <bgColor indexed="64"/>
      </patternFill>
    </fill>
    <fill>
      <patternFill patternType="solid">
        <fgColor theme="1"/>
        <bgColor indexed="64"/>
      </patternFill>
    </fill>
    <fill>
      <patternFill patternType="solid">
        <fgColor theme="0"/>
        <bgColor indexed="64"/>
      </patternFill>
    </fill>
    <fill>
      <patternFill patternType="solid">
        <fgColor theme="0"/>
        <bgColor rgb="FF92D050"/>
      </patternFill>
    </fill>
    <fill>
      <patternFill patternType="solid">
        <fgColor rgb="FF00B0F0"/>
        <bgColor indexed="64"/>
      </patternFill>
    </fill>
    <fill>
      <patternFill patternType="solid">
        <fgColor theme="2" tint="-0.14999847407452621"/>
        <bgColor indexed="64"/>
      </patternFill>
    </fill>
    <fill>
      <patternFill patternType="solid">
        <fgColor rgb="FF92D050"/>
        <bgColor indexed="64"/>
      </patternFill>
    </fill>
    <fill>
      <patternFill patternType="solid">
        <fgColor rgb="FFFFC000"/>
        <bgColor indexed="64"/>
      </patternFill>
    </fill>
    <fill>
      <patternFill patternType="solid">
        <fgColor rgb="FF8884BA"/>
        <bgColor rgb="FFB8CCE4"/>
      </patternFill>
    </fill>
    <fill>
      <patternFill patternType="solid">
        <fgColor theme="9" tint="0.39997558519241921"/>
        <bgColor rgb="FFD8D8D8"/>
      </patternFill>
    </fill>
    <fill>
      <patternFill patternType="solid">
        <fgColor theme="0" tint="-0.14999847407452621"/>
        <bgColor theme="0"/>
      </patternFill>
    </fill>
    <fill>
      <patternFill patternType="solid">
        <fgColor theme="0" tint="-0.499984740745262"/>
        <bgColor rgb="FFD8D8D8"/>
      </patternFill>
    </fill>
    <fill>
      <patternFill patternType="solid">
        <fgColor theme="0" tint="-0.499984740745262"/>
        <bgColor indexed="64"/>
      </patternFill>
    </fill>
  </fills>
  <borders count="55">
    <border>
      <left/>
      <right/>
      <top/>
      <bottom/>
      <diagonal/>
    </border>
    <border>
      <left/>
      <right/>
      <top style="medium">
        <color rgb="FF000000"/>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diagonal/>
    </border>
    <border>
      <left style="medium">
        <color indexed="64"/>
      </left>
      <right/>
      <top/>
      <bottom style="thin">
        <color rgb="FF000000"/>
      </bottom>
      <diagonal/>
    </border>
    <border>
      <left/>
      <right style="medium">
        <color indexed="64"/>
      </right>
      <top style="thin">
        <color rgb="FF000000"/>
      </top>
      <bottom style="thin">
        <color rgb="FF000000"/>
      </bottom>
      <diagonal/>
    </border>
    <border>
      <left/>
      <right/>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rgb="FF000000"/>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rgb="FF000000"/>
      </left>
      <right/>
      <top/>
      <bottom style="thin">
        <color indexed="64"/>
      </bottom>
      <diagonal/>
    </border>
    <border>
      <left style="thin">
        <color indexed="64"/>
      </left>
      <right style="thin">
        <color indexed="64"/>
      </right>
      <top/>
      <bottom/>
      <diagonal/>
    </border>
    <border>
      <left style="thin">
        <color rgb="FF000000"/>
      </left>
      <right/>
      <top style="thin">
        <color indexed="64"/>
      </top>
      <bottom style="thin">
        <color indexed="64"/>
      </bottom>
      <diagonal/>
    </border>
    <border>
      <left style="medium">
        <color indexed="64"/>
      </left>
      <right/>
      <top style="medium">
        <color rgb="FF000000"/>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s>
  <cellStyleXfs count="3">
    <xf numFmtId="0" fontId="0" fillId="0" borderId="0"/>
    <xf numFmtId="0" fontId="4" fillId="0" borderId="8"/>
    <xf numFmtId="44" fontId="6" fillId="0" borderId="0" applyFont="0" applyFill="0" applyBorder="0" applyAlignment="0" applyProtection="0"/>
  </cellStyleXfs>
  <cellXfs count="395">
    <xf numFmtId="0" fontId="0" fillId="0" borderId="0" xfId="0"/>
    <xf numFmtId="0" fontId="5" fillId="0" borderId="8" xfId="1" applyFont="1" applyAlignment="1">
      <alignment horizontal="left" vertical="top" wrapText="1"/>
    </xf>
    <xf numFmtId="0" fontId="0" fillId="0" borderId="0" xfId="0" applyProtection="1">
      <protection locked="0"/>
    </xf>
    <xf numFmtId="0" fontId="0" fillId="0" borderId="9" xfId="0" applyBorder="1"/>
    <xf numFmtId="0" fontId="2" fillId="0" borderId="0" xfId="0" applyFont="1"/>
    <xf numFmtId="10" fontId="0" fillId="0" borderId="0" xfId="0" applyNumberFormat="1"/>
    <xf numFmtId="0" fontId="2" fillId="0" borderId="9" xfId="0" applyFont="1" applyBorder="1"/>
    <xf numFmtId="10" fontId="0" fillId="0" borderId="9" xfId="0" applyNumberFormat="1" applyBorder="1"/>
    <xf numFmtId="9" fontId="0" fillId="0" borderId="9" xfId="0" applyNumberFormat="1" applyBorder="1"/>
    <xf numFmtId="9" fontId="0" fillId="0" borderId="0" xfId="0" applyNumberFormat="1"/>
    <xf numFmtId="0" fontId="0" fillId="12" borderId="9" xfId="0" applyFill="1" applyBorder="1"/>
    <xf numFmtId="0" fontId="2" fillId="12" borderId="9" xfId="0" applyFont="1" applyFill="1" applyBorder="1"/>
    <xf numFmtId="165" fontId="0" fillId="12" borderId="9" xfId="0" applyNumberFormat="1" applyFill="1" applyBorder="1"/>
    <xf numFmtId="16" fontId="2" fillId="12" borderId="9" xfId="0" applyNumberFormat="1" applyFont="1" applyFill="1" applyBorder="1"/>
    <xf numFmtId="0" fontId="0" fillId="13" borderId="9" xfId="0" applyFill="1" applyBorder="1"/>
    <xf numFmtId="0" fontId="2" fillId="13" borderId="9" xfId="0" applyFont="1" applyFill="1" applyBorder="1"/>
    <xf numFmtId="165" fontId="0" fillId="13" borderId="9" xfId="0" applyNumberFormat="1" applyFill="1" applyBorder="1"/>
    <xf numFmtId="16" fontId="2" fillId="13" borderId="9" xfId="0" applyNumberFormat="1" applyFont="1" applyFill="1" applyBorder="1"/>
    <xf numFmtId="0" fontId="0" fillId="14" borderId="9" xfId="0" applyFill="1" applyBorder="1"/>
    <xf numFmtId="0" fontId="2" fillId="14" borderId="9" xfId="0" applyFont="1" applyFill="1" applyBorder="1"/>
    <xf numFmtId="165" fontId="0" fillId="14" borderId="9" xfId="0" applyNumberFormat="1" applyFill="1" applyBorder="1"/>
    <xf numFmtId="16" fontId="2" fillId="14" borderId="9" xfId="0" applyNumberFormat="1" applyFont="1" applyFill="1" applyBorder="1"/>
    <xf numFmtId="0" fontId="0" fillId="15" borderId="9" xfId="0" applyFill="1" applyBorder="1"/>
    <xf numFmtId="0" fontId="2" fillId="15" borderId="9" xfId="0" applyFont="1" applyFill="1" applyBorder="1"/>
    <xf numFmtId="165" fontId="0" fillId="15" borderId="9" xfId="0" applyNumberFormat="1" applyFill="1" applyBorder="1"/>
    <xf numFmtId="16" fontId="2" fillId="15" borderId="9" xfId="0" applyNumberFormat="1" applyFont="1" applyFill="1" applyBorder="1"/>
    <xf numFmtId="0" fontId="0" fillId="16" borderId="9" xfId="0" applyFill="1" applyBorder="1"/>
    <xf numFmtId="0" fontId="2" fillId="16" borderId="9" xfId="0" applyFont="1" applyFill="1" applyBorder="1"/>
    <xf numFmtId="165" fontId="0" fillId="16" borderId="9" xfId="0" applyNumberFormat="1" applyFill="1" applyBorder="1"/>
    <xf numFmtId="16" fontId="2" fillId="16" borderId="9" xfId="0" applyNumberFormat="1" applyFont="1" applyFill="1" applyBorder="1"/>
    <xf numFmtId="0" fontId="0" fillId="17" borderId="9" xfId="0" applyFill="1" applyBorder="1"/>
    <xf numFmtId="0" fontId="2" fillId="17" borderId="9" xfId="0" applyFont="1" applyFill="1" applyBorder="1"/>
    <xf numFmtId="165" fontId="0" fillId="17" borderId="9" xfId="0" applyNumberFormat="1" applyFill="1" applyBorder="1"/>
    <xf numFmtId="16" fontId="2" fillId="17" borderId="9" xfId="0" applyNumberFormat="1" applyFont="1" applyFill="1" applyBorder="1"/>
    <xf numFmtId="0" fontId="2" fillId="18" borderId="9" xfId="0" applyFont="1" applyFill="1" applyBorder="1"/>
    <xf numFmtId="0" fontId="0" fillId="19" borderId="9" xfId="0" applyFill="1" applyBorder="1"/>
    <xf numFmtId="0" fontId="2" fillId="19" borderId="9" xfId="0" applyFont="1" applyFill="1" applyBorder="1"/>
    <xf numFmtId="165" fontId="0" fillId="19" borderId="9" xfId="0" applyNumberFormat="1" applyFill="1" applyBorder="1"/>
    <xf numFmtId="0" fontId="11" fillId="0" borderId="0" xfId="0" applyFont="1" applyAlignment="1" applyProtection="1">
      <alignment wrapText="1"/>
      <protection locked="0"/>
    </xf>
    <xf numFmtId="0" fontId="2" fillId="0" borderId="0" xfId="0" applyFont="1" applyProtection="1">
      <protection locked="0"/>
    </xf>
    <xf numFmtId="0" fontId="0" fillId="0" borderId="0" xfId="0" applyAlignment="1" applyProtection="1">
      <alignment wrapText="1"/>
      <protection locked="0"/>
    </xf>
    <xf numFmtId="0" fontId="2" fillId="0" borderId="0" xfId="0" applyFont="1" applyAlignment="1" applyProtection="1">
      <alignment vertical="center"/>
      <protection locked="0"/>
    </xf>
    <xf numFmtId="0" fontId="3" fillId="0" borderId="0" xfId="0" applyFont="1" applyProtection="1">
      <protection locked="0"/>
    </xf>
    <xf numFmtId="0" fontId="8" fillId="0" borderId="8" xfId="0" applyFont="1" applyBorder="1"/>
    <xf numFmtId="164" fontId="8" fillId="0" borderId="8" xfId="0" applyNumberFormat="1" applyFont="1" applyBorder="1"/>
    <xf numFmtId="0" fontId="9" fillId="0" borderId="8" xfId="0" applyFont="1" applyBorder="1" applyAlignment="1">
      <alignment horizontal="left"/>
    </xf>
    <xf numFmtId="0" fontId="9" fillId="0" borderId="8" xfId="0" applyFont="1" applyBorder="1" applyAlignment="1">
      <alignment horizontal="center"/>
    </xf>
    <xf numFmtId="0" fontId="8" fillId="0" borderId="8" xfId="0" applyFont="1" applyBorder="1" applyAlignment="1">
      <alignment horizontal="left"/>
    </xf>
    <xf numFmtId="0" fontId="8" fillId="0" borderId="8" xfId="0" applyFont="1" applyBorder="1" applyAlignment="1">
      <alignment horizontal="center"/>
    </xf>
    <xf numFmtId="0" fontId="10" fillId="0" borderId="8" xfId="0" applyFont="1" applyBorder="1" applyAlignment="1">
      <alignment horizontal="left"/>
    </xf>
    <xf numFmtId="10" fontId="10" fillId="0" borderId="8" xfId="0" applyNumberFormat="1" applyFont="1" applyBorder="1" applyAlignment="1">
      <alignment horizontal="left"/>
    </xf>
    <xf numFmtId="0" fontId="1" fillId="0" borderId="0" xfId="0" applyFont="1"/>
    <xf numFmtId="3" fontId="1" fillId="0" borderId="0" xfId="0" applyNumberFormat="1" applyFont="1" applyAlignment="1">
      <alignment horizontal="center"/>
    </xf>
    <xf numFmtId="0" fontId="13" fillId="0" borderId="0" xfId="0" applyFont="1"/>
    <xf numFmtId="0" fontId="14" fillId="0" borderId="0" xfId="0" applyFont="1" applyAlignment="1">
      <alignment wrapText="1"/>
    </xf>
    <xf numFmtId="0" fontId="14" fillId="0" borderId="0" xfId="0" applyFont="1" applyAlignment="1">
      <alignment horizontal="center"/>
    </xf>
    <xf numFmtId="0" fontId="14" fillId="0" borderId="0" xfId="0" applyFont="1"/>
    <xf numFmtId="37" fontId="14" fillId="0" borderId="0" xfId="0" applyNumberFormat="1" applyFont="1"/>
    <xf numFmtId="0" fontId="14" fillId="0" borderId="0" xfId="0" applyFont="1" applyAlignment="1">
      <alignment horizontal="center" wrapText="1"/>
    </xf>
    <xf numFmtId="164" fontId="14" fillId="0" borderId="0" xfId="0" applyNumberFormat="1" applyFont="1"/>
    <xf numFmtId="3" fontId="14" fillId="0" borderId="0" xfId="0" applyNumberFormat="1" applyFont="1" applyAlignment="1">
      <alignment horizontal="center"/>
    </xf>
    <xf numFmtId="0" fontId="17" fillId="0" borderId="20" xfId="0" applyFont="1" applyBorder="1" applyAlignment="1">
      <alignment vertical="center"/>
    </xf>
    <xf numFmtId="0" fontId="7" fillId="0" borderId="22" xfId="0" applyFont="1" applyBorder="1" applyAlignment="1">
      <alignment horizontal="center" vertical="center"/>
    </xf>
    <xf numFmtId="0" fontId="17" fillId="0" borderId="1" xfId="0" applyFont="1" applyBorder="1" applyAlignment="1">
      <alignment vertical="center"/>
    </xf>
    <xf numFmtId="1" fontId="7" fillId="0" borderId="22" xfId="0" applyNumberFormat="1" applyFont="1" applyBorder="1" applyAlignment="1">
      <alignment horizontal="center" vertical="center"/>
    </xf>
    <xf numFmtId="0" fontId="17" fillId="0" borderId="12" xfId="0" applyFont="1" applyBorder="1" applyAlignment="1">
      <alignment horizontal="center" vertical="center"/>
    </xf>
    <xf numFmtId="0" fontId="17" fillId="0" borderId="22" xfId="0" applyFont="1" applyBorder="1" applyAlignment="1">
      <alignment vertical="center"/>
    </xf>
    <xf numFmtId="0" fontId="17" fillId="0" borderId="22" xfId="0" applyFont="1" applyBorder="1" applyAlignment="1">
      <alignment horizontal="center" vertical="center"/>
    </xf>
    <xf numFmtId="0" fontId="7" fillId="0" borderId="16" xfId="0" applyFont="1" applyBorder="1" applyAlignment="1">
      <alignment vertical="center"/>
    </xf>
    <xf numFmtId="164" fontId="7" fillId="0" borderId="22" xfId="0" applyNumberFormat="1" applyFont="1" applyBorder="1" applyAlignment="1">
      <alignment horizontal="center" vertical="center"/>
    </xf>
    <xf numFmtId="0" fontId="7" fillId="19" borderId="22" xfId="0" applyFont="1" applyFill="1" applyBorder="1" applyAlignment="1">
      <alignment horizontal="left"/>
    </xf>
    <xf numFmtId="10" fontId="7" fillId="19" borderId="22" xfId="0" applyNumberFormat="1" applyFont="1" applyFill="1" applyBorder="1" applyAlignment="1">
      <alignment horizontal="left"/>
    </xf>
    <xf numFmtId="0" fontId="13" fillId="13" borderId="9" xfId="0" applyFont="1" applyFill="1" applyBorder="1" applyAlignment="1">
      <alignment horizontal="center"/>
    </xf>
    <xf numFmtId="0" fontId="13" fillId="13" borderId="9" xfId="0" applyFont="1" applyFill="1" applyBorder="1"/>
    <xf numFmtId="0" fontId="13" fillId="19" borderId="9" xfId="0" applyFont="1" applyFill="1" applyBorder="1"/>
    <xf numFmtId="0" fontId="15" fillId="0" borderId="9" xfId="1" applyFont="1" applyBorder="1" applyAlignment="1">
      <alignment horizontal="left" vertical="top" wrapText="1"/>
    </xf>
    <xf numFmtId="164" fontId="16" fillId="0" borderId="9" xfId="0" applyNumberFormat="1" applyFont="1" applyBorder="1"/>
    <xf numFmtId="0" fontId="16" fillId="19" borderId="9" xfId="0" applyFont="1" applyFill="1" applyBorder="1"/>
    <xf numFmtId="0" fontId="16" fillId="0" borderId="0" xfId="0" applyFont="1"/>
    <xf numFmtId="0" fontId="16" fillId="24" borderId="9" xfId="0" applyFont="1" applyFill="1" applyBorder="1"/>
    <xf numFmtId="3" fontId="1" fillId="0" borderId="0" xfId="0" applyNumberFormat="1" applyFont="1"/>
    <xf numFmtId="0" fontId="1" fillId="0" borderId="0" xfId="0" applyFont="1" applyAlignment="1">
      <alignment wrapText="1"/>
    </xf>
    <xf numFmtId="0" fontId="1" fillId="0" borderId="0" xfId="0" applyFont="1" applyAlignment="1">
      <alignment horizontal="center"/>
    </xf>
    <xf numFmtId="37" fontId="1" fillId="0" borderId="0" xfId="0" applyNumberFormat="1" applyFont="1"/>
    <xf numFmtId="0" fontId="1" fillId="0" borderId="0" xfId="0" applyFont="1" applyAlignment="1">
      <alignment horizontal="center" wrapText="1"/>
    </xf>
    <xf numFmtId="164" fontId="1" fillId="0" borderId="0" xfId="0" applyNumberFormat="1" applyFont="1"/>
    <xf numFmtId="0" fontId="3" fillId="0" borderId="8" xfId="0" applyFont="1" applyBorder="1"/>
    <xf numFmtId="0" fontId="3" fillId="0" borderId="8" xfId="0" applyFont="1" applyBorder="1" applyAlignment="1">
      <alignment horizontal="left" wrapText="1"/>
    </xf>
    <xf numFmtId="0" fontId="2" fillId="0" borderId="0" xfId="0" applyFont="1" applyAlignment="1">
      <alignment wrapText="1"/>
    </xf>
    <xf numFmtId="3" fontId="2" fillId="0" borderId="0" xfId="0" applyNumberFormat="1" applyFont="1" applyAlignment="1">
      <alignment horizontal="center"/>
    </xf>
    <xf numFmtId="164" fontId="2" fillId="0" borderId="0" xfId="0" applyNumberFormat="1" applyFont="1"/>
    <xf numFmtId="0" fontId="18" fillId="0" borderId="8" xfId="0" applyFont="1" applyBorder="1"/>
    <xf numFmtId="0" fontId="19" fillId="21" borderId="8" xfId="0" applyFont="1" applyFill="1" applyBorder="1" applyAlignment="1">
      <alignment wrapText="1"/>
    </xf>
    <xf numFmtId="0" fontId="22" fillId="0" borderId="4" xfId="0" applyFont="1" applyBorder="1"/>
    <xf numFmtId="0" fontId="20" fillId="0" borderId="8" xfId="0" applyFont="1" applyBorder="1" applyAlignment="1">
      <alignment horizontal="center" vertical="center" wrapText="1"/>
    </xf>
    <xf numFmtId="3" fontId="18" fillId="0" borderId="0" xfId="0" applyNumberFormat="1" applyFont="1"/>
    <xf numFmtId="0" fontId="18" fillId="0" borderId="0" xfId="0" applyFont="1"/>
    <xf numFmtId="0" fontId="18" fillId="0" borderId="0" xfId="0" applyFont="1" applyAlignment="1">
      <alignment wrapText="1"/>
    </xf>
    <xf numFmtId="3" fontId="18" fillId="0" borderId="0" xfId="0" applyNumberFormat="1" applyFont="1" applyAlignment="1">
      <alignment horizontal="center"/>
    </xf>
    <xf numFmtId="0" fontId="18" fillId="0" borderId="0" xfId="0" applyFont="1" applyAlignment="1">
      <alignment vertical="center"/>
    </xf>
    <xf numFmtId="0" fontId="18" fillId="0" borderId="0" xfId="0" applyFont="1" applyAlignment="1" applyProtection="1">
      <alignment vertical="center"/>
      <protection locked="0"/>
    </xf>
    <xf numFmtId="0" fontId="18" fillId="0" borderId="8" xfId="0" applyFont="1" applyBorder="1" applyAlignment="1">
      <alignment horizontal="center"/>
    </xf>
    <xf numFmtId="3" fontId="18" fillId="0" borderId="8" xfId="0" applyNumberFormat="1" applyFont="1" applyBorder="1"/>
    <xf numFmtId="0" fontId="21" fillId="0" borderId="8" xfId="0" applyFont="1" applyBorder="1" applyAlignment="1">
      <alignment horizontal="left" wrapText="1"/>
    </xf>
    <xf numFmtId="0" fontId="21" fillId="0" borderId="0" xfId="0" applyFont="1" applyAlignment="1">
      <alignment horizontal="center"/>
    </xf>
    <xf numFmtId="0" fontId="21" fillId="0" borderId="8" xfId="0" applyFont="1" applyBorder="1" applyAlignment="1">
      <alignment wrapText="1"/>
    </xf>
    <xf numFmtId="0" fontId="18" fillId="0" borderId="0" xfId="0" applyFont="1" applyProtection="1">
      <protection locked="0"/>
    </xf>
    <xf numFmtId="0" fontId="21" fillId="0" borderId="0" xfId="0" applyFont="1" applyProtection="1">
      <protection locked="0"/>
    </xf>
    <xf numFmtId="0" fontId="21" fillId="0" borderId="8" xfId="0" applyFont="1" applyBorder="1"/>
    <xf numFmtId="0" fontId="24" fillId="0" borderId="44" xfId="0" applyFont="1" applyBorder="1" applyAlignment="1">
      <alignment vertical="center"/>
    </xf>
    <xf numFmtId="0" fontId="24" fillId="0" borderId="8" xfId="0" applyFont="1" applyBorder="1" applyAlignment="1">
      <alignment vertical="center"/>
    </xf>
    <xf numFmtId="0" fontId="25" fillId="0" borderId="43" xfId="0" applyFont="1" applyBorder="1" applyAlignment="1">
      <alignment vertical="center"/>
    </xf>
    <xf numFmtId="0" fontId="24" fillId="0" borderId="22" xfId="0" applyFont="1" applyBorder="1" applyAlignment="1">
      <alignment vertical="center"/>
    </xf>
    <xf numFmtId="0" fontId="25" fillId="0" borderId="41" xfId="0" applyFont="1" applyBorder="1" applyAlignment="1">
      <alignment horizontal="center" vertical="center"/>
    </xf>
    <xf numFmtId="0" fontId="24" fillId="0" borderId="41" xfId="0" applyFont="1" applyBorder="1" applyAlignment="1">
      <alignment vertical="center"/>
    </xf>
    <xf numFmtId="164" fontId="25" fillId="0" borderId="22" xfId="0" applyNumberFormat="1" applyFont="1" applyBorder="1" applyAlignment="1">
      <alignment horizontal="center" vertical="center"/>
    </xf>
    <xf numFmtId="0" fontId="25" fillId="0" borderId="22" xfId="0" applyFont="1" applyBorder="1" applyAlignment="1">
      <alignment horizontal="center" vertical="center"/>
    </xf>
    <xf numFmtId="0" fontId="25" fillId="19" borderId="22" xfId="0" applyFont="1" applyFill="1" applyBorder="1" applyAlignment="1">
      <alignment horizontal="left"/>
    </xf>
    <xf numFmtId="10" fontId="25" fillId="19" borderId="22" xfId="0" applyNumberFormat="1" applyFont="1" applyFill="1" applyBorder="1" applyAlignment="1">
      <alignment horizontal="left"/>
    </xf>
    <xf numFmtId="0" fontId="18" fillId="0" borderId="0" xfId="0" applyFont="1" applyAlignment="1">
      <alignment horizontal="center"/>
    </xf>
    <xf numFmtId="37" fontId="18" fillId="0" borderId="0" xfId="0" applyNumberFormat="1" applyFont="1"/>
    <xf numFmtId="0" fontId="18" fillId="0" borderId="0" xfId="0" applyFont="1" applyAlignment="1">
      <alignment horizontal="center" wrapText="1"/>
    </xf>
    <xf numFmtId="164" fontId="18" fillId="0" borderId="0" xfId="0" applyNumberFormat="1" applyFont="1"/>
    <xf numFmtId="0" fontId="23" fillId="0" borderId="8" xfId="0" applyFont="1" applyBorder="1" applyAlignment="1">
      <alignment horizontal="center" vertical="center" wrapText="1"/>
    </xf>
    <xf numFmtId="0" fontId="23" fillId="23" borderId="10" xfId="0" applyFont="1" applyFill="1" applyBorder="1" applyAlignment="1">
      <alignment horizontal="center" vertical="center" wrapText="1"/>
    </xf>
    <xf numFmtId="0" fontId="23" fillId="23" borderId="10" xfId="0" applyFont="1" applyFill="1" applyBorder="1" applyAlignment="1">
      <alignment horizontal="center" vertical="center"/>
    </xf>
    <xf numFmtId="0" fontId="23" fillId="25" borderId="9" xfId="0" applyFont="1" applyFill="1" applyBorder="1" applyAlignment="1">
      <alignment horizontal="center" wrapText="1"/>
    </xf>
    <xf numFmtId="164" fontId="29" fillId="25" borderId="9" xfId="0" applyNumberFormat="1" applyFont="1" applyFill="1" applyBorder="1" applyAlignment="1">
      <alignment horizontal="center"/>
    </xf>
    <xf numFmtId="0" fontId="28" fillId="0" borderId="0" xfId="0" applyFont="1"/>
    <xf numFmtId="0" fontId="28" fillId="0" borderId="0" xfId="0" applyFont="1" applyAlignment="1">
      <alignment wrapText="1"/>
    </xf>
    <xf numFmtId="0" fontId="30" fillId="0" borderId="46" xfId="0" applyFont="1" applyBorder="1" applyAlignment="1">
      <alignment horizontal="left"/>
    </xf>
    <xf numFmtId="0" fontId="26" fillId="0" borderId="0" xfId="0" applyFont="1" applyAlignment="1">
      <alignment vertical="center"/>
    </xf>
    <xf numFmtId="0" fontId="26" fillId="0" borderId="0" xfId="0" applyFont="1"/>
    <xf numFmtId="0" fontId="26" fillId="0" borderId="8" xfId="0" applyFont="1" applyBorder="1" applyAlignment="1">
      <alignment horizontal="center" vertical="center"/>
    </xf>
    <xf numFmtId="0" fontId="26" fillId="0" borderId="19" xfId="0" applyFont="1" applyBorder="1" applyAlignment="1">
      <alignment horizontal="center" vertical="center"/>
    </xf>
    <xf numFmtId="3" fontId="26" fillId="0" borderId="19" xfId="0" applyNumberFormat="1" applyFont="1" applyBorder="1" applyAlignment="1">
      <alignment horizontal="center"/>
    </xf>
    <xf numFmtId="0" fontId="30" fillId="0" borderId="8" xfId="0" applyFont="1" applyBorder="1" applyAlignment="1">
      <alignment horizontal="left" wrapText="1"/>
    </xf>
    <xf numFmtId="0" fontId="26" fillId="0" borderId="8" xfId="0" applyFont="1" applyBorder="1" applyAlignment="1">
      <alignment horizontal="center" wrapText="1"/>
    </xf>
    <xf numFmtId="0" fontId="30" fillId="0" borderId="0" xfId="0" applyFont="1"/>
    <xf numFmtId="3" fontId="26" fillId="0" borderId="0" xfId="0" applyNumberFormat="1" applyFont="1" applyAlignment="1">
      <alignment horizontal="center"/>
    </xf>
    <xf numFmtId="3" fontId="26" fillId="0" borderId="0" xfId="0" applyNumberFormat="1" applyFont="1"/>
    <xf numFmtId="3" fontId="30" fillId="0" borderId="0" xfId="0" applyNumberFormat="1" applyFont="1" applyAlignment="1">
      <alignment horizontal="center"/>
    </xf>
    <xf numFmtId="0" fontId="26" fillId="0" borderId="19" xfId="0" applyFont="1" applyBorder="1" applyAlignment="1">
      <alignment horizontal="center" wrapText="1"/>
    </xf>
    <xf numFmtId="3" fontId="26" fillId="0" borderId="19" xfId="0" applyNumberFormat="1" applyFont="1" applyBorder="1"/>
    <xf numFmtId="0" fontId="30" fillId="0" borderId="8" xfId="0" applyFont="1" applyBorder="1" applyAlignment="1">
      <alignment horizontal="left"/>
    </xf>
    <xf numFmtId="0" fontId="26" fillId="0" borderId="8" xfId="0" applyFont="1" applyBorder="1" applyAlignment="1">
      <alignment horizontal="center"/>
    </xf>
    <xf numFmtId="0" fontId="26" fillId="0" borderId="19" xfId="0" applyFont="1" applyBorder="1" applyAlignment="1">
      <alignment horizontal="center"/>
    </xf>
    <xf numFmtId="0" fontId="30" fillId="0" borderId="8" xfId="0" applyFont="1" applyBorder="1"/>
    <xf numFmtId="0" fontId="25" fillId="0" borderId="41" xfId="0" applyFont="1" applyBorder="1" applyAlignment="1" applyProtection="1">
      <alignment horizontal="center" vertical="center"/>
      <protection locked="0"/>
    </xf>
    <xf numFmtId="0" fontId="26" fillId="0" borderId="41" xfId="0" applyFont="1" applyBorder="1" applyAlignment="1" applyProtection="1">
      <alignment horizontal="center" vertical="center"/>
      <protection locked="0"/>
    </xf>
    <xf numFmtId="14" fontId="25" fillId="0" borderId="41" xfId="0" applyNumberFormat="1" applyFont="1" applyBorder="1" applyAlignment="1" applyProtection="1">
      <alignment horizontal="center" vertical="center"/>
      <protection locked="0"/>
    </xf>
    <xf numFmtId="0" fontId="25" fillId="0" borderId="22" xfId="0" applyFont="1" applyBorder="1" applyAlignment="1">
      <alignment vertical="center"/>
    </xf>
    <xf numFmtId="164" fontId="24" fillId="0" borderId="28" xfId="0" applyNumberFormat="1" applyFont="1" applyBorder="1" applyAlignment="1" applyProtection="1">
      <alignment horizontal="center" vertical="center"/>
      <protection locked="0"/>
    </xf>
    <xf numFmtId="0" fontId="26" fillId="0" borderId="22" xfId="0" applyFont="1" applyBorder="1" applyAlignment="1" applyProtection="1">
      <alignment horizontal="center" vertical="center"/>
      <protection locked="0"/>
    </xf>
    <xf numFmtId="0" fontId="24" fillId="23" borderId="22" xfId="0" applyFont="1" applyFill="1" applyBorder="1" applyAlignment="1">
      <alignment horizontal="center" vertical="center"/>
    </xf>
    <xf numFmtId="164" fontId="24" fillId="23" borderId="22" xfId="0" applyNumberFormat="1" applyFont="1" applyFill="1" applyBorder="1" applyAlignment="1">
      <alignment horizontal="center" vertical="center"/>
    </xf>
    <xf numFmtId="0" fontId="26" fillId="23" borderId="22" xfId="0" applyFont="1" applyFill="1" applyBorder="1" applyAlignment="1">
      <alignment horizontal="center" vertical="center"/>
    </xf>
    <xf numFmtId="0" fontId="26" fillId="0" borderId="12"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10" fontId="25" fillId="0" borderId="22" xfId="0" applyNumberFormat="1" applyFont="1" applyBorder="1" applyAlignment="1" applyProtection="1">
      <alignment horizontal="center" vertical="center"/>
      <protection locked="0"/>
    </xf>
    <xf numFmtId="0" fontId="33" fillId="0" borderId="0" xfId="0" applyFont="1"/>
    <xf numFmtId="0" fontId="26" fillId="0" borderId="8" xfId="0" applyFont="1" applyBorder="1" applyAlignment="1">
      <alignment wrapText="1"/>
    </xf>
    <xf numFmtId="0" fontId="26" fillId="0" borderId="8" xfId="0" applyFont="1" applyBorder="1"/>
    <xf numFmtId="0" fontId="34" fillId="0" borderId="8" xfId="0" applyFont="1" applyBorder="1"/>
    <xf numFmtId="0" fontId="35" fillId="4" borderId="22" xfId="0" applyFont="1" applyFill="1" applyBorder="1" applyAlignment="1">
      <alignment horizontal="center" wrapText="1"/>
    </xf>
    <xf numFmtId="0" fontId="35" fillId="4" borderId="22" xfId="0" applyFont="1" applyFill="1" applyBorder="1" applyAlignment="1">
      <alignment horizontal="center"/>
    </xf>
    <xf numFmtId="0" fontId="35" fillId="2" borderId="22" xfId="0" applyFont="1" applyFill="1" applyBorder="1" applyAlignment="1">
      <alignment horizontal="center" wrapText="1"/>
    </xf>
    <xf numFmtId="37" fontId="35" fillId="2" borderId="22" xfId="0" applyNumberFormat="1" applyFont="1" applyFill="1" applyBorder="1" applyAlignment="1">
      <alignment horizontal="center" wrapText="1"/>
    </xf>
    <xf numFmtId="0" fontId="35" fillId="3" borderId="22" xfId="0" applyFont="1" applyFill="1" applyBorder="1" applyAlignment="1">
      <alignment horizontal="center" wrapText="1"/>
    </xf>
    <xf numFmtId="164" fontId="35" fillId="3" borderId="22" xfId="0" applyNumberFormat="1" applyFont="1" applyFill="1" applyBorder="1" applyAlignment="1">
      <alignment horizontal="center" wrapText="1"/>
    </xf>
    <xf numFmtId="3" fontId="35" fillId="3" borderId="22" xfId="0" applyNumberFormat="1" applyFont="1" applyFill="1" applyBorder="1" applyAlignment="1">
      <alignment horizontal="center" wrapText="1"/>
    </xf>
    <xf numFmtId="164" fontId="30" fillId="4" borderId="22" xfId="0" applyNumberFormat="1" applyFont="1" applyFill="1" applyBorder="1" applyAlignment="1">
      <alignment horizontal="center"/>
    </xf>
    <xf numFmtId="164" fontId="30" fillId="26" borderId="22" xfId="0" applyNumberFormat="1" applyFont="1" applyFill="1" applyBorder="1" applyAlignment="1">
      <alignment horizontal="center"/>
    </xf>
    <xf numFmtId="10" fontId="26" fillId="0" borderId="10" xfId="0" applyNumberFormat="1" applyFont="1" applyBorder="1" applyAlignment="1" applyProtection="1">
      <alignment horizontal="center" vertical="center"/>
      <protection locked="0"/>
    </xf>
    <xf numFmtId="164" fontId="26" fillId="10" borderId="10" xfId="0" applyNumberFormat="1" applyFont="1" applyFill="1" applyBorder="1" applyAlignment="1">
      <alignment horizontal="center" vertical="center"/>
    </xf>
    <xf numFmtId="164" fontId="26" fillId="0" borderId="9" xfId="0" applyNumberFormat="1" applyFont="1" applyBorder="1" applyAlignment="1" applyProtection="1">
      <alignment horizontal="center" vertical="center"/>
      <protection locked="0"/>
    </xf>
    <xf numFmtId="0" fontId="26" fillId="5" borderId="3" xfId="0" applyFont="1" applyFill="1" applyBorder="1" applyAlignment="1" applyProtection="1">
      <alignment horizontal="center" vertical="center" wrapText="1"/>
      <protection locked="0"/>
    </xf>
    <xf numFmtId="0" fontId="26" fillId="5" borderId="9" xfId="0" applyFont="1" applyFill="1" applyBorder="1" applyAlignment="1" applyProtection="1">
      <alignment horizontal="center" vertical="center" wrapText="1"/>
      <protection locked="0"/>
    </xf>
    <xf numFmtId="0" fontId="26" fillId="5" borderId="5" xfId="0" applyFont="1" applyFill="1" applyBorder="1" applyAlignment="1" applyProtection="1">
      <alignment horizontal="center" vertical="center" wrapText="1"/>
      <protection locked="0"/>
    </xf>
    <xf numFmtId="37" fontId="26" fillId="5" borderId="3" xfId="0" applyNumberFormat="1" applyFont="1" applyFill="1" applyBorder="1" applyAlignment="1" applyProtection="1">
      <alignment horizontal="center" vertical="center" wrapText="1"/>
      <protection locked="0"/>
    </xf>
    <xf numFmtId="164" fontId="26" fillId="5" borderId="27" xfId="2" applyNumberFormat="1" applyFont="1" applyFill="1" applyBorder="1" applyAlignment="1" applyProtection="1">
      <alignment horizontal="center" vertical="center" wrapText="1"/>
      <protection locked="0"/>
    </xf>
    <xf numFmtId="164" fontId="26" fillId="10" borderId="9" xfId="0" applyNumberFormat="1" applyFont="1" applyFill="1" applyBorder="1" applyAlignment="1">
      <alignment horizontal="center" vertical="center"/>
    </xf>
    <xf numFmtId="3" fontId="26" fillId="20" borderId="9" xfId="0" applyNumberFormat="1" applyFont="1" applyFill="1" applyBorder="1" applyAlignment="1" applyProtection="1">
      <alignment horizontal="center" vertical="center"/>
      <protection locked="0"/>
    </xf>
    <xf numFmtId="0" fontId="26" fillId="5" borderId="23" xfId="0" applyFont="1" applyFill="1" applyBorder="1" applyAlignment="1" applyProtection="1">
      <alignment horizontal="center" vertical="center" wrapText="1"/>
      <protection locked="0"/>
    </xf>
    <xf numFmtId="0" fontId="26" fillId="5" borderId="24" xfId="0" applyFont="1" applyFill="1" applyBorder="1" applyAlignment="1" applyProtection="1">
      <alignment horizontal="center" vertical="center" wrapText="1"/>
      <protection locked="0"/>
    </xf>
    <xf numFmtId="37" fontId="26" fillId="5" borderId="9" xfId="0" applyNumberFormat="1" applyFont="1" applyFill="1" applyBorder="1" applyAlignment="1" applyProtection="1">
      <alignment horizontal="center" vertical="center" wrapText="1"/>
      <protection locked="0"/>
    </xf>
    <xf numFmtId="164" fontId="26" fillId="5" borderId="5" xfId="2" applyNumberFormat="1" applyFont="1" applyFill="1" applyBorder="1" applyAlignment="1" applyProtection="1">
      <alignment horizontal="center" vertical="center" wrapText="1"/>
      <protection locked="0"/>
    </xf>
    <xf numFmtId="0" fontId="24" fillId="5" borderId="23" xfId="0" applyFont="1" applyFill="1" applyBorder="1" applyAlignment="1" applyProtection="1">
      <alignment horizontal="center" vertical="center" wrapText="1"/>
      <protection locked="0"/>
    </xf>
    <xf numFmtId="0" fontId="26" fillId="0" borderId="9" xfId="0" applyFont="1" applyBorder="1" applyAlignment="1" applyProtection="1">
      <alignment horizontal="center" vertical="center" wrapText="1"/>
      <protection locked="0"/>
    </xf>
    <xf numFmtId="0" fontId="26" fillId="0" borderId="0" xfId="0" applyFont="1" applyAlignment="1" applyProtection="1">
      <alignment vertical="center"/>
      <protection locked="0"/>
    </xf>
    <xf numFmtId="37" fontId="26" fillId="0" borderId="9" xfId="0" applyNumberFormat="1" applyFont="1" applyBorder="1" applyProtection="1">
      <protection locked="0"/>
    </xf>
    <xf numFmtId="0" fontId="26" fillId="0" borderId="0" xfId="0" applyFont="1" applyAlignment="1">
      <alignment wrapText="1"/>
    </xf>
    <xf numFmtId="0" fontId="26" fillId="0" borderId="0" xfId="0" applyFont="1" applyAlignment="1">
      <alignment horizontal="center"/>
    </xf>
    <xf numFmtId="37" fontId="26" fillId="0" borderId="0" xfId="0" applyNumberFormat="1" applyFont="1"/>
    <xf numFmtId="0" fontId="26" fillId="0" borderId="0" xfId="0" applyFont="1" applyAlignment="1">
      <alignment horizontal="center" wrapText="1"/>
    </xf>
    <xf numFmtId="164" fontId="26" fillId="0" borderId="0" xfId="0" applyNumberFormat="1" applyFont="1"/>
    <xf numFmtId="164" fontId="26" fillId="5" borderId="3" xfId="0" applyNumberFormat="1" applyFont="1" applyFill="1" applyBorder="1" applyAlignment="1" applyProtection="1">
      <alignment horizontal="center" vertical="center" wrapText="1"/>
      <protection locked="0"/>
    </xf>
    <xf numFmtId="164" fontId="26" fillId="5" borderId="23" xfId="0" applyNumberFormat="1" applyFont="1" applyFill="1" applyBorder="1" applyAlignment="1" applyProtection="1">
      <alignment horizontal="center" vertical="center" wrapText="1"/>
      <protection locked="0"/>
    </xf>
    <xf numFmtId="164" fontId="26" fillId="10" borderId="48" xfId="0" applyNumberFormat="1" applyFont="1" applyFill="1" applyBorder="1" applyAlignment="1">
      <alignment horizontal="center" vertical="center"/>
    </xf>
    <xf numFmtId="3" fontId="36" fillId="3" borderId="22" xfId="0" applyNumberFormat="1" applyFont="1" applyFill="1" applyBorder="1" applyAlignment="1">
      <alignment horizontal="center" wrapText="1"/>
    </xf>
    <xf numFmtId="166" fontId="24" fillId="0" borderId="29" xfId="0" applyNumberFormat="1" applyFont="1" applyBorder="1" applyAlignment="1">
      <alignment horizontal="center" vertical="center"/>
    </xf>
    <xf numFmtId="164" fontId="30" fillId="26" borderId="12" xfId="0" applyNumberFormat="1" applyFont="1" applyFill="1" applyBorder="1" applyAlignment="1">
      <alignment horizontal="center"/>
    </xf>
    <xf numFmtId="0" fontId="31" fillId="0" borderId="8" xfId="0" applyFont="1" applyBorder="1" applyAlignment="1">
      <alignment horizontal="left" vertical="top" wrapText="1"/>
    </xf>
    <xf numFmtId="0" fontId="31" fillId="0" borderId="8" xfId="0" applyFont="1" applyBorder="1" applyAlignment="1">
      <alignment vertical="top" wrapText="1"/>
    </xf>
    <xf numFmtId="0" fontId="31" fillId="0" borderId="0" xfId="0" applyFont="1" applyAlignment="1">
      <alignment vertical="top" wrapText="1"/>
    </xf>
    <xf numFmtId="164" fontId="37" fillId="6" borderId="9" xfId="0" applyNumberFormat="1" applyFont="1" applyFill="1" applyBorder="1" applyAlignment="1">
      <alignment horizontal="center" vertical="center"/>
    </xf>
    <xf numFmtId="0" fontId="26" fillId="5" borderId="5" xfId="0" applyFont="1" applyFill="1" applyBorder="1" applyAlignment="1" applyProtection="1">
      <alignment horizontal="left" vertical="top" wrapText="1"/>
      <protection locked="0"/>
    </xf>
    <xf numFmtId="0" fontId="26" fillId="5" borderId="27" xfId="0" applyFont="1" applyFill="1" applyBorder="1" applyAlignment="1" applyProtection="1">
      <alignment horizontal="left" vertical="top" wrapText="1"/>
      <protection locked="0"/>
    </xf>
    <xf numFmtId="164" fontId="26" fillId="0" borderId="9" xfId="0" applyNumberFormat="1" applyFont="1" applyBorder="1" applyAlignment="1">
      <alignment horizontal="center" vertical="center"/>
    </xf>
    <xf numFmtId="0" fontId="26" fillId="28" borderId="2" xfId="0" applyFont="1" applyFill="1" applyBorder="1" applyAlignment="1" applyProtection="1">
      <alignment horizontal="center" vertical="center" wrapText="1"/>
      <protection locked="0"/>
    </xf>
    <xf numFmtId="0" fontId="26" fillId="28" borderId="10" xfId="0" applyFont="1" applyFill="1" applyBorder="1" applyAlignment="1" applyProtection="1">
      <alignment horizontal="center" vertical="center" wrapText="1"/>
      <protection locked="0"/>
    </xf>
    <xf numFmtId="0" fontId="26" fillId="28" borderId="8" xfId="0" applyFont="1" applyFill="1" applyBorder="1" applyAlignment="1" applyProtection="1">
      <alignment horizontal="left" vertical="top" wrapText="1"/>
      <protection locked="0"/>
    </xf>
    <xf numFmtId="0" fontId="26" fillId="28" borderId="8" xfId="0" applyFont="1" applyFill="1" applyBorder="1" applyAlignment="1" applyProtection="1">
      <alignment horizontal="center" vertical="center" wrapText="1"/>
      <protection locked="0"/>
    </xf>
    <xf numFmtId="37" fontId="26" fillId="28" borderId="2" xfId="0" applyNumberFormat="1" applyFont="1" applyFill="1" applyBorder="1" applyAlignment="1" applyProtection="1">
      <alignment horizontal="center" vertical="center" wrapText="1"/>
      <protection locked="0"/>
    </xf>
    <xf numFmtId="164" fontId="26" fillId="28" borderId="2" xfId="0" applyNumberFormat="1" applyFont="1" applyFill="1" applyBorder="1" applyAlignment="1" applyProtection="1">
      <alignment horizontal="center" vertical="center" wrapText="1"/>
      <protection locked="0"/>
    </xf>
    <xf numFmtId="10" fontId="26" fillId="9" borderId="10" xfId="0" applyNumberFormat="1" applyFont="1" applyFill="1" applyBorder="1" applyAlignment="1" applyProtection="1">
      <alignment horizontal="center" vertical="center"/>
      <protection locked="0"/>
    </xf>
    <xf numFmtId="164" fontId="26" fillId="9" borderId="9" xfId="0" applyNumberFormat="1" applyFont="1" applyFill="1" applyBorder="1" applyAlignment="1">
      <alignment horizontal="center" vertical="center"/>
    </xf>
    <xf numFmtId="164" fontId="26" fillId="28" borderId="8" xfId="2" applyNumberFormat="1" applyFont="1" applyFill="1" applyBorder="1" applyAlignment="1" applyProtection="1">
      <alignment horizontal="center" vertical="center" wrapText="1"/>
      <protection locked="0"/>
    </xf>
    <xf numFmtId="0" fontId="26" fillId="28" borderId="3" xfId="0" applyFont="1" applyFill="1" applyBorder="1" applyAlignment="1" applyProtection="1">
      <alignment horizontal="center" vertical="center" wrapText="1"/>
      <protection locked="0"/>
    </xf>
    <xf numFmtId="0" fontId="26" fillId="28" borderId="9" xfId="0" applyFont="1" applyFill="1" applyBorder="1" applyAlignment="1" applyProtection="1">
      <alignment horizontal="center" vertical="center" wrapText="1"/>
      <protection locked="0"/>
    </xf>
    <xf numFmtId="0" fontId="26" fillId="28" borderId="5" xfId="0" applyFont="1" applyFill="1" applyBorder="1" applyAlignment="1" applyProtection="1">
      <alignment horizontal="left" vertical="top" wrapText="1"/>
      <protection locked="0"/>
    </xf>
    <xf numFmtId="0" fontId="26" fillId="28" borderId="5" xfId="0" applyFont="1" applyFill="1" applyBorder="1" applyAlignment="1" applyProtection="1">
      <alignment horizontal="center" vertical="center" wrapText="1"/>
      <protection locked="0"/>
    </xf>
    <xf numFmtId="37" fontId="26" fillId="28" borderId="3" xfId="0" applyNumberFormat="1" applyFont="1" applyFill="1" applyBorder="1" applyAlignment="1" applyProtection="1">
      <alignment horizontal="center" vertical="center" wrapText="1"/>
      <protection locked="0"/>
    </xf>
    <xf numFmtId="164" fontId="26" fillId="28" borderId="3" xfId="0" applyNumberFormat="1" applyFont="1" applyFill="1" applyBorder="1" applyAlignment="1" applyProtection="1">
      <alignment horizontal="center" vertical="center" wrapText="1"/>
      <protection locked="0"/>
    </xf>
    <xf numFmtId="0" fontId="26" fillId="28" borderId="23" xfId="0" applyFont="1" applyFill="1" applyBorder="1" applyAlignment="1" applyProtection="1">
      <alignment horizontal="center" vertical="center" wrapText="1"/>
      <protection locked="0"/>
    </xf>
    <xf numFmtId="0" fontId="26" fillId="28" borderId="27" xfId="0" applyFont="1" applyFill="1" applyBorder="1" applyAlignment="1" applyProtection="1">
      <alignment horizontal="left" vertical="top" wrapText="1"/>
      <protection locked="0"/>
    </xf>
    <xf numFmtId="0" fontId="26" fillId="28" borderId="24" xfId="0" applyFont="1" applyFill="1" applyBorder="1" applyAlignment="1" applyProtection="1">
      <alignment horizontal="center" vertical="center" wrapText="1"/>
      <protection locked="0"/>
    </xf>
    <xf numFmtId="37" fontId="26" fillId="28" borderId="9" xfId="0" applyNumberFormat="1" applyFont="1" applyFill="1" applyBorder="1" applyAlignment="1" applyProtection="1">
      <alignment horizontal="center" vertical="center" wrapText="1"/>
      <protection locked="0"/>
    </xf>
    <xf numFmtId="164" fontId="26" fillId="28" borderId="23" xfId="0" applyNumberFormat="1" applyFont="1" applyFill="1" applyBorder="1" applyAlignment="1" applyProtection="1">
      <alignment horizontal="center" vertical="center" wrapText="1"/>
      <protection locked="0"/>
    </xf>
    <xf numFmtId="164" fontId="26" fillId="28" borderId="5" xfId="2" applyNumberFormat="1" applyFont="1" applyFill="1" applyBorder="1" applyAlignment="1" applyProtection="1">
      <alignment horizontal="center" vertical="center" wrapText="1"/>
      <protection locked="0"/>
    </xf>
    <xf numFmtId="0" fontId="24" fillId="28" borderId="23" xfId="0" applyFont="1" applyFill="1" applyBorder="1" applyAlignment="1" applyProtection="1">
      <alignment horizontal="center" vertical="center" wrapText="1"/>
      <protection locked="0"/>
    </xf>
    <xf numFmtId="0" fontId="26" fillId="9" borderId="9" xfId="0" applyFont="1" applyFill="1" applyBorder="1" applyAlignment="1" applyProtection="1">
      <alignment horizontal="center" vertical="center" wrapText="1"/>
      <protection locked="0"/>
    </xf>
    <xf numFmtId="0" fontId="24" fillId="28" borderId="2" xfId="0" applyFont="1" applyFill="1" applyBorder="1" applyAlignment="1" applyProtection="1">
      <alignment horizontal="center" vertical="center" wrapText="1"/>
      <protection locked="0"/>
    </xf>
    <xf numFmtId="0" fontId="26" fillId="29" borderId="9" xfId="0" applyFont="1" applyFill="1" applyBorder="1" applyAlignment="1">
      <alignment wrapText="1"/>
    </xf>
    <xf numFmtId="0" fontId="26" fillId="29" borderId="5" xfId="0" applyFont="1" applyFill="1" applyBorder="1" applyAlignment="1">
      <alignment horizontal="center"/>
    </xf>
    <xf numFmtId="0" fontId="26" fillId="29" borderId="2" xfId="0" applyFont="1" applyFill="1" applyBorder="1" applyAlignment="1">
      <alignment horizontal="center"/>
    </xf>
    <xf numFmtId="0" fontId="26" fillId="29" borderId="3" xfId="0" applyFont="1" applyFill="1" applyBorder="1" applyAlignment="1">
      <alignment wrapText="1"/>
    </xf>
    <xf numFmtId="0" fontId="26" fillId="29" borderId="2" xfId="0" applyFont="1" applyFill="1" applyBorder="1" applyAlignment="1">
      <alignment horizontal="center" wrapText="1"/>
    </xf>
    <xf numFmtId="37" fontId="26" fillId="29" borderId="3" xfId="0" applyNumberFormat="1" applyFont="1" applyFill="1" applyBorder="1"/>
    <xf numFmtId="0" fontId="26" fillId="29" borderId="3" xfId="0" applyFont="1" applyFill="1" applyBorder="1" applyAlignment="1">
      <alignment horizontal="center" wrapText="1"/>
    </xf>
    <xf numFmtId="164" fontId="26" fillId="29" borderId="47" xfId="0" applyNumberFormat="1" applyFont="1" applyFill="1" applyBorder="1"/>
    <xf numFmtId="164" fontId="26" fillId="29" borderId="9" xfId="0" applyNumberFormat="1" applyFont="1" applyFill="1" applyBorder="1"/>
    <xf numFmtId="3" fontId="26" fillId="9" borderId="10" xfId="0" applyNumberFormat="1" applyFont="1" applyFill="1" applyBorder="1" applyAlignment="1" applyProtection="1">
      <alignment horizontal="center" vertical="center"/>
      <protection locked="0"/>
    </xf>
    <xf numFmtId="3" fontId="26" fillId="9" borderId="9" xfId="0" applyNumberFormat="1" applyFont="1" applyFill="1" applyBorder="1" applyAlignment="1" applyProtection="1">
      <alignment horizontal="center" vertical="center"/>
      <protection locked="0"/>
    </xf>
    <xf numFmtId="0" fontId="26" fillId="28" borderId="45" xfId="0" applyFont="1" applyFill="1" applyBorder="1" applyAlignment="1" applyProtection="1">
      <alignment horizontal="center" vertical="center" wrapText="1"/>
      <protection locked="0"/>
    </xf>
    <xf numFmtId="10" fontId="26" fillId="9" borderId="48" xfId="0" applyNumberFormat="1" applyFont="1" applyFill="1" applyBorder="1" applyAlignment="1" applyProtection="1">
      <alignment horizontal="center" vertical="center"/>
      <protection locked="0"/>
    </xf>
    <xf numFmtId="164" fontId="26" fillId="9" borderId="45" xfId="0" applyNumberFormat="1" applyFont="1" applyFill="1" applyBorder="1" applyAlignment="1">
      <alignment horizontal="center" vertical="center"/>
    </xf>
    <xf numFmtId="0" fontId="26" fillId="29" borderId="27" xfId="0" applyFont="1" applyFill="1" applyBorder="1" applyAlignment="1">
      <alignment horizontal="center"/>
    </xf>
    <xf numFmtId="0" fontId="26" fillId="29" borderId="49" xfId="0" applyFont="1" applyFill="1" applyBorder="1" applyAlignment="1">
      <alignment horizontal="center"/>
    </xf>
    <xf numFmtId="0" fontId="26" fillId="29" borderId="49" xfId="0" applyFont="1" applyFill="1" applyBorder="1" applyAlignment="1">
      <alignment wrapText="1"/>
    </xf>
    <xf numFmtId="0" fontId="26" fillId="29" borderId="49" xfId="0" applyFont="1" applyFill="1" applyBorder="1" applyAlignment="1">
      <alignment horizontal="center" wrapText="1"/>
    </xf>
    <xf numFmtId="37" fontId="26" fillId="29" borderId="49" xfId="0" applyNumberFormat="1" applyFont="1" applyFill="1" applyBorder="1"/>
    <xf numFmtId="164" fontId="26" fillId="29" borderId="49" xfId="0" applyNumberFormat="1" applyFont="1" applyFill="1" applyBorder="1"/>
    <xf numFmtId="3" fontId="26" fillId="9" borderId="45" xfId="0" applyNumberFormat="1" applyFont="1" applyFill="1" applyBorder="1" applyAlignment="1" applyProtection="1">
      <alignment horizontal="center" vertical="center"/>
      <protection locked="0"/>
    </xf>
    <xf numFmtId="0" fontId="35" fillId="4" borderId="22" xfId="0" applyFont="1" applyFill="1" applyBorder="1" applyAlignment="1">
      <alignment horizontal="center" vertical="center" wrapText="1"/>
    </xf>
    <xf numFmtId="0" fontId="26" fillId="19" borderId="12" xfId="0" applyFont="1" applyFill="1" applyBorder="1" applyAlignment="1">
      <alignment vertical="center"/>
    </xf>
    <xf numFmtId="0" fontId="26" fillId="19" borderId="14" xfId="0" applyFont="1" applyFill="1" applyBorder="1" applyAlignment="1">
      <alignment vertical="center"/>
    </xf>
    <xf numFmtId="0" fontId="24" fillId="19" borderId="12" xfId="0" applyFont="1" applyFill="1" applyBorder="1" applyAlignment="1">
      <alignment vertical="center"/>
    </xf>
    <xf numFmtId="0" fontId="24" fillId="19" borderId="14" xfId="0" applyFont="1" applyFill="1" applyBorder="1" applyAlignment="1">
      <alignment vertical="center"/>
    </xf>
    <xf numFmtId="0" fontId="25" fillId="19" borderId="22" xfId="0" applyFont="1" applyFill="1" applyBorder="1" applyAlignment="1">
      <alignment horizontal="left" vertical="center"/>
    </xf>
    <xf numFmtId="10" fontId="25" fillId="19" borderId="22" xfId="0" applyNumberFormat="1" applyFont="1" applyFill="1" applyBorder="1" applyAlignment="1">
      <alignment horizontal="left" vertical="center"/>
    </xf>
    <xf numFmtId="0" fontId="26" fillId="19" borderId="12" xfId="0" applyFont="1" applyFill="1" applyBorder="1"/>
    <xf numFmtId="0" fontId="26" fillId="19" borderId="14" xfId="0" applyFont="1" applyFill="1" applyBorder="1"/>
    <xf numFmtId="0" fontId="24" fillId="19" borderId="12" xfId="0" applyFont="1" applyFill="1" applyBorder="1"/>
    <xf numFmtId="0" fontId="24" fillId="19" borderId="14" xfId="0" applyFont="1" applyFill="1" applyBorder="1"/>
    <xf numFmtId="0" fontId="26" fillId="0" borderId="0" xfId="0" applyFont="1" applyAlignment="1">
      <alignment horizontal="center" wrapText="1"/>
    </xf>
    <xf numFmtId="0" fontId="28" fillId="23" borderId="21" xfId="0" applyFont="1" applyFill="1" applyBorder="1" applyAlignment="1" applyProtection="1">
      <alignment horizontal="left" vertical="top" wrapText="1"/>
      <protection locked="0"/>
    </xf>
    <xf numFmtId="0" fontId="28" fillId="23" borderId="15" xfId="0" applyFont="1" applyFill="1" applyBorder="1" applyAlignment="1" applyProtection="1">
      <alignment horizontal="left" vertical="top" wrapText="1"/>
      <protection locked="0"/>
    </xf>
    <xf numFmtId="0" fontId="28" fillId="23" borderId="16" xfId="0" applyFont="1" applyFill="1" applyBorder="1" applyAlignment="1" applyProtection="1">
      <alignment horizontal="left" vertical="top" wrapText="1"/>
      <protection locked="0"/>
    </xf>
    <xf numFmtId="0" fontId="28" fillId="23" borderId="42" xfId="0" applyFont="1" applyFill="1" applyBorder="1" applyAlignment="1" applyProtection="1">
      <alignment horizontal="left" vertical="top" wrapText="1"/>
      <protection locked="0"/>
    </xf>
    <xf numFmtId="0" fontId="28" fillId="23" borderId="8" xfId="0" applyFont="1" applyFill="1" applyBorder="1" applyAlignment="1" applyProtection="1">
      <alignment horizontal="left" vertical="top" wrapText="1"/>
      <protection locked="0"/>
    </xf>
    <xf numFmtId="0" fontId="28" fillId="23" borderId="43" xfId="0" applyFont="1" applyFill="1" applyBorder="1" applyAlignment="1" applyProtection="1">
      <alignment horizontal="left" vertical="top" wrapText="1"/>
      <protection locked="0"/>
    </xf>
    <xf numFmtId="0" fontId="28" fillId="23" borderId="29" xfId="0" applyFont="1" applyFill="1" applyBorder="1" applyAlignment="1" applyProtection="1">
      <alignment horizontal="left" vertical="top" wrapText="1"/>
      <protection locked="0"/>
    </xf>
    <xf numFmtId="0" fontId="28" fillId="23" borderId="35" xfId="0" applyFont="1" applyFill="1" applyBorder="1" applyAlignment="1" applyProtection="1">
      <alignment horizontal="left" vertical="top" wrapText="1"/>
      <protection locked="0"/>
    </xf>
    <xf numFmtId="0" fontId="28" fillId="23" borderId="28" xfId="0" applyFont="1" applyFill="1" applyBorder="1" applyAlignment="1" applyProtection="1">
      <alignment horizontal="left" vertical="top" wrapText="1"/>
      <protection locked="0"/>
    </xf>
    <xf numFmtId="0" fontId="26" fillId="0" borderId="29" xfId="0" applyFont="1" applyBorder="1" applyAlignment="1">
      <alignment horizontal="center" vertical="center"/>
    </xf>
    <xf numFmtId="0" fontId="26" fillId="0" borderId="28" xfId="0" applyFont="1" applyBorder="1" applyAlignment="1">
      <alignment horizontal="center" vertical="center"/>
    </xf>
    <xf numFmtId="0" fontId="24" fillId="0" borderId="29" xfId="0" applyFont="1" applyBorder="1" applyAlignment="1" applyProtection="1">
      <alignment horizontal="center" vertical="center"/>
      <protection locked="0"/>
    </xf>
    <xf numFmtId="0" fontId="24" fillId="0" borderId="28" xfId="0" applyFont="1" applyBorder="1" applyAlignment="1" applyProtection="1">
      <alignment horizontal="center" vertical="center"/>
      <protection locked="0"/>
    </xf>
    <xf numFmtId="0" fontId="24" fillId="0" borderId="29" xfId="0" applyFont="1" applyBorder="1" applyAlignment="1">
      <alignment horizontal="center" vertical="center"/>
    </xf>
    <xf numFmtId="0" fontId="24" fillId="0" borderId="28" xfId="0" applyFont="1" applyBorder="1" applyAlignment="1">
      <alignment horizontal="center" vertical="center"/>
    </xf>
    <xf numFmtId="8" fontId="30" fillId="0" borderId="32" xfId="0" applyNumberFormat="1" applyFont="1" applyBorder="1" applyAlignment="1">
      <alignment horizontal="center" vertical="center"/>
    </xf>
    <xf numFmtId="0" fontId="25" fillId="0" borderId="16" xfId="0" applyFont="1" applyBorder="1" applyAlignment="1">
      <alignment vertical="center"/>
    </xf>
    <xf numFmtId="0" fontId="34" fillId="0" borderId="33" xfId="0" applyFont="1" applyBorder="1" applyAlignment="1">
      <alignment vertical="center" wrapText="1"/>
    </xf>
    <xf numFmtId="0" fontId="25" fillId="0" borderId="6" xfId="0" applyFont="1" applyBorder="1" applyAlignment="1">
      <alignment vertical="center"/>
    </xf>
    <xf numFmtId="0" fontId="30" fillId="0" borderId="46" xfId="0" applyFont="1" applyBorder="1" applyAlignment="1">
      <alignment horizontal="left" wrapText="1"/>
    </xf>
    <xf numFmtId="0" fontId="30" fillId="0" borderId="8" xfId="0" applyFont="1" applyBorder="1" applyAlignment="1">
      <alignment horizontal="left" wrapText="1"/>
    </xf>
    <xf numFmtId="3" fontId="30" fillId="27" borderId="49" xfId="0" applyNumberFormat="1" applyFont="1" applyFill="1" applyBorder="1" applyAlignment="1">
      <alignment horizontal="center" vertical="center"/>
    </xf>
    <xf numFmtId="3" fontId="30" fillId="27" borderId="24" xfId="0" applyNumberFormat="1" applyFont="1" applyFill="1" applyBorder="1" applyAlignment="1">
      <alignment horizontal="center" vertical="center"/>
    </xf>
    <xf numFmtId="0" fontId="26" fillId="0" borderId="9" xfId="0" applyFont="1" applyBorder="1" applyAlignment="1" applyProtection="1">
      <alignment horizontal="center" vertical="top" wrapText="1"/>
      <protection locked="0"/>
    </xf>
    <xf numFmtId="0" fontId="26" fillId="9" borderId="9" xfId="0" applyFont="1" applyFill="1" applyBorder="1" applyAlignment="1" applyProtection="1">
      <alignment horizontal="center" vertical="top" wrapText="1"/>
      <protection locked="0"/>
    </xf>
    <xf numFmtId="0" fontId="30" fillId="8" borderId="9" xfId="0" applyFont="1" applyFill="1" applyBorder="1" applyAlignment="1">
      <alignment horizontal="center"/>
    </xf>
    <xf numFmtId="0" fontId="23" fillId="22" borderId="12" xfId="0" applyFont="1" applyFill="1" applyBorder="1" applyAlignment="1">
      <alignment horizontal="center" vertical="center" wrapText="1"/>
    </xf>
    <xf numFmtId="0" fontId="23" fillId="22" borderId="13" xfId="0" applyFont="1" applyFill="1" applyBorder="1" applyAlignment="1">
      <alignment horizontal="center" vertical="center" wrapText="1"/>
    </xf>
    <xf numFmtId="0" fontId="23" fillId="22" borderId="14" xfId="0" applyFont="1" applyFill="1" applyBorder="1" applyAlignment="1">
      <alignment horizontal="center" vertical="center" wrapText="1"/>
    </xf>
    <xf numFmtId="0" fontId="25" fillId="0" borderId="42" xfId="0" applyFont="1" applyBorder="1" applyAlignment="1" applyProtection="1">
      <alignment horizontal="center" vertical="center"/>
      <protection locked="0"/>
    </xf>
    <xf numFmtId="0" fontId="25" fillId="0" borderId="43" xfId="0" applyFont="1" applyBorder="1" applyAlignment="1" applyProtection="1">
      <alignment horizontal="center" vertical="center"/>
      <protection locked="0"/>
    </xf>
    <xf numFmtId="0" fontId="26" fillId="23" borderId="17" xfId="0" applyFont="1" applyFill="1" applyBorder="1" applyAlignment="1">
      <alignment horizontal="center" vertical="center"/>
    </xf>
    <xf numFmtId="0" fontId="26" fillId="23" borderId="18" xfId="0" applyFont="1" applyFill="1" applyBorder="1" applyAlignment="1">
      <alignment horizontal="center" vertical="center"/>
    </xf>
    <xf numFmtId="0" fontId="26" fillId="23" borderId="11" xfId="0" applyFont="1" applyFill="1" applyBorder="1" applyAlignment="1">
      <alignment horizontal="center" vertical="center"/>
    </xf>
    <xf numFmtId="0" fontId="25" fillId="0" borderId="12" xfId="0" applyFont="1" applyBorder="1" applyAlignment="1" applyProtection="1">
      <alignment horizontal="center" vertical="center"/>
      <protection locked="0"/>
    </xf>
    <xf numFmtId="0" fontId="25" fillId="0" borderId="14" xfId="0" applyFont="1" applyBorder="1" applyAlignment="1" applyProtection="1">
      <alignment horizontal="center" vertical="center"/>
      <protection locked="0"/>
    </xf>
    <xf numFmtId="0" fontId="28" fillId="0" borderId="39" xfId="0" applyFont="1" applyBorder="1" applyAlignment="1">
      <alignment horizontal="center" vertical="center" wrapText="1"/>
    </xf>
    <xf numFmtId="0" fontId="28" fillId="0" borderId="40" xfId="0" applyFont="1" applyBorder="1" applyAlignment="1">
      <alignment horizontal="center" vertical="center" wrapText="1"/>
    </xf>
    <xf numFmtId="0" fontId="28" fillId="0" borderId="41" xfId="0" applyFont="1" applyBorder="1" applyAlignment="1">
      <alignment horizontal="center" vertical="center" wrapText="1"/>
    </xf>
    <xf numFmtId="0" fontId="28" fillId="23" borderId="39" xfId="0" applyFont="1" applyFill="1" applyBorder="1" applyAlignment="1">
      <alignment horizontal="center" vertical="center" wrapText="1"/>
    </xf>
    <xf numFmtId="0" fontId="28" fillId="23" borderId="40" xfId="0" applyFont="1" applyFill="1" applyBorder="1" applyAlignment="1">
      <alignment horizontal="center" vertical="center" wrapText="1"/>
    </xf>
    <xf numFmtId="0" fontId="28" fillId="23" borderId="41" xfId="0" applyFont="1" applyFill="1" applyBorder="1" applyAlignment="1">
      <alignment horizontal="center" vertical="center" wrapText="1"/>
    </xf>
    <xf numFmtId="0" fontId="27" fillId="25" borderId="21" xfId="0" applyFont="1" applyFill="1" applyBorder="1" applyAlignment="1">
      <alignment horizontal="center" vertical="center" wrapText="1"/>
    </xf>
    <xf numFmtId="0" fontId="27" fillId="25" borderId="29" xfId="0" applyFont="1" applyFill="1" applyBorder="1" applyAlignment="1">
      <alignment horizontal="center" vertical="center" wrapText="1"/>
    </xf>
    <xf numFmtId="0" fontId="24" fillId="23" borderId="21" xfId="0" applyFont="1" applyFill="1" applyBorder="1" applyAlignment="1">
      <alignment horizontal="center" vertical="center"/>
    </xf>
    <xf numFmtId="0" fontId="24" fillId="23" borderId="16" xfId="0" applyFont="1" applyFill="1" applyBorder="1" applyAlignment="1">
      <alignment horizontal="center" vertical="center"/>
    </xf>
    <xf numFmtId="165" fontId="24" fillId="0" borderId="12" xfId="0" applyNumberFormat="1" applyFont="1" applyBorder="1" applyAlignment="1" applyProtection="1">
      <alignment horizontal="center" vertical="center"/>
      <protection locked="0"/>
    </xf>
    <xf numFmtId="165" fontId="24" fillId="0" borderId="14" xfId="0" applyNumberFormat="1" applyFont="1" applyBorder="1" applyAlignment="1" applyProtection="1">
      <alignment horizontal="center" vertical="center"/>
      <protection locked="0"/>
    </xf>
    <xf numFmtId="164" fontId="30" fillId="0" borderId="7" xfId="0" applyNumberFormat="1" applyFont="1" applyBorder="1" applyAlignment="1">
      <alignment horizontal="center" vertical="center" wrapText="1"/>
    </xf>
    <xf numFmtId="0" fontId="25" fillId="0" borderId="34" xfId="0" applyFont="1" applyBorder="1" applyAlignment="1">
      <alignment vertical="center"/>
    </xf>
    <xf numFmtId="0" fontId="26" fillId="0" borderId="17" xfId="0" applyFont="1" applyBorder="1" applyAlignment="1" applyProtection="1">
      <alignment horizontal="center" vertical="center"/>
      <protection locked="0"/>
    </xf>
    <xf numFmtId="0" fontId="26" fillId="0" borderId="18"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34" fillId="3" borderId="25" xfId="0" applyFont="1" applyFill="1" applyBorder="1" applyAlignment="1">
      <alignment horizontal="center" wrapText="1"/>
    </xf>
    <xf numFmtId="0" fontId="34" fillId="3" borderId="26" xfId="0" applyFont="1" applyFill="1" applyBorder="1" applyAlignment="1">
      <alignment horizontal="center" wrapText="1"/>
    </xf>
    <xf numFmtId="0" fontId="34" fillId="11" borderId="12" xfId="0" applyFont="1" applyFill="1" applyBorder="1" applyAlignment="1">
      <alignment horizontal="center" wrapText="1"/>
    </xf>
    <xf numFmtId="0" fontId="34" fillId="11" borderId="13" xfId="0" applyFont="1" applyFill="1" applyBorder="1" applyAlignment="1">
      <alignment horizontal="center" wrapText="1"/>
    </xf>
    <xf numFmtId="0" fontId="34" fillId="11" borderId="14" xfId="0" applyFont="1" applyFill="1" applyBorder="1" applyAlignment="1">
      <alignment horizontal="center" wrapText="1"/>
    </xf>
    <xf numFmtId="0" fontId="30" fillId="7" borderId="53" xfId="0" applyFont="1" applyFill="1" applyBorder="1" applyAlignment="1">
      <alignment vertical="center" wrapText="1"/>
    </xf>
    <xf numFmtId="0" fontId="30" fillId="7" borderId="54" xfId="0" applyFont="1" applyFill="1" applyBorder="1" applyAlignment="1">
      <alignment vertical="center" wrapText="1"/>
    </xf>
    <xf numFmtId="8" fontId="30" fillId="7" borderId="36" xfId="0" applyNumberFormat="1" applyFont="1" applyFill="1" applyBorder="1" applyAlignment="1">
      <alignment horizontal="center" vertical="top" wrapText="1"/>
    </xf>
    <xf numFmtId="8" fontId="30" fillId="7" borderId="37" xfId="0" applyNumberFormat="1" applyFont="1" applyFill="1" applyBorder="1" applyAlignment="1">
      <alignment horizontal="center" vertical="top" wrapText="1"/>
    </xf>
    <xf numFmtId="0" fontId="34" fillId="0" borderId="51"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52" xfId="0" applyFont="1" applyBorder="1" applyAlignment="1">
      <alignment horizontal="center" vertical="center" wrapText="1"/>
    </xf>
    <xf numFmtId="0" fontId="34" fillId="0" borderId="30" xfId="0" applyFont="1" applyBorder="1" applyAlignment="1">
      <alignment vertical="center" wrapText="1"/>
    </xf>
    <xf numFmtId="0" fontId="25" fillId="0" borderId="31" xfId="0" applyFont="1" applyBorder="1" applyAlignment="1">
      <alignment vertical="center"/>
    </xf>
    <xf numFmtId="0" fontId="26" fillId="0" borderId="29" xfId="0" applyFont="1" applyBorder="1" applyAlignment="1">
      <alignment horizontal="left" vertical="center"/>
    </xf>
    <xf numFmtId="0" fontId="26" fillId="0" borderId="28" xfId="0" applyFont="1" applyBorder="1" applyAlignment="1">
      <alignment horizontal="left" vertical="center"/>
    </xf>
    <xf numFmtId="0" fontId="24" fillId="0" borderId="29" xfId="0" applyFont="1" applyBorder="1" applyAlignment="1">
      <alignment horizontal="left" vertical="center"/>
    </xf>
    <xf numFmtId="0" fontId="24" fillId="0" borderId="28" xfId="0" applyFont="1" applyBorder="1" applyAlignment="1">
      <alignment horizontal="left" vertical="center"/>
    </xf>
    <xf numFmtId="0" fontId="28" fillId="0" borderId="21" xfId="0" applyFont="1" applyBorder="1" applyAlignment="1" applyProtection="1">
      <alignment horizontal="left" vertical="top" wrapText="1"/>
      <protection locked="0"/>
    </xf>
    <xf numFmtId="0" fontId="28" fillId="0" borderId="15" xfId="0" applyFont="1" applyBorder="1" applyAlignment="1" applyProtection="1">
      <alignment horizontal="left" vertical="top" wrapText="1"/>
      <protection locked="0"/>
    </xf>
    <xf numFmtId="0" fontId="28" fillId="0" borderId="16" xfId="0" applyFont="1" applyBorder="1" applyAlignment="1" applyProtection="1">
      <alignment horizontal="left" vertical="top" wrapText="1"/>
      <protection locked="0"/>
    </xf>
    <xf numFmtId="0" fontId="28" fillId="0" borderId="42" xfId="0" applyFont="1" applyBorder="1" applyAlignment="1" applyProtection="1">
      <alignment horizontal="left" vertical="top" wrapText="1"/>
      <protection locked="0"/>
    </xf>
    <xf numFmtId="0" fontId="28" fillId="0" borderId="8" xfId="0" applyFont="1" applyBorder="1" applyAlignment="1" applyProtection="1">
      <alignment horizontal="left" vertical="top" wrapText="1"/>
      <protection locked="0"/>
    </xf>
    <xf numFmtId="0" fontId="28" fillId="0" borderId="43" xfId="0" applyFont="1" applyBorder="1" applyAlignment="1" applyProtection="1">
      <alignment horizontal="left" vertical="top" wrapText="1"/>
      <protection locked="0"/>
    </xf>
    <xf numFmtId="0" fontId="28" fillId="0" borderId="29" xfId="0" applyFont="1" applyBorder="1" applyAlignment="1" applyProtection="1">
      <alignment horizontal="left" vertical="top" wrapText="1"/>
      <protection locked="0"/>
    </xf>
    <xf numFmtId="0" fontId="28" fillId="0" borderId="35" xfId="0" applyFont="1" applyBorder="1" applyAlignment="1" applyProtection="1">
      <alignment horizontal="left" vertical="top" wrapText="1"/>
      <protection locked="0"/>
    </xf>
    <xf numFmtId="0" fontId="28" fillId="0" borderId="28" xfId="0" applyFont="1" applyBorder="1" applyAlignment="1" applyProtection="1">
      <alignment horizontal="left" vertical="top" wrapText="1"/>
      <protection locked="0"/>
    </xf>
    <xf numFmtId="0" fontId="27" fillId="25" borderId="21" xfId="0" applyFont="1" applyFill="1" applyBorder="1" applyAlignment="1">
      <alignment horizontal="center" vertical="center"/>
    </xf>
    <xf numFmtId="0" fontId="27" fillId="25" borderId="15" xfId="0" applyFont="1" applyFill="1" applyBorder="1" applyAlignment="1">
      <alignment horizontal="center" vertical="center"/>
    </xf>
    <xf numFmtId="0" fontId="27" fillId="25" borderId="16" xfId="0" applyFont="1" applyFill="1" applyBorder="1" applyAlignment="1">
      <alignment horizontal="center" vertical="center"/>
    </xf>
    <xf numFmtId="0" fontId="27" fillId="25" borderId="29" xfId="0" applyFont="1" applyFill="1" applyBorder="1" applyAlignment="1">
      <alignment horizontal="center" vertical="center"/>
    </xf>
    <xf numFmtId="0" fontId="27" fillId="25" borderId="35" xfId="0" applyFont="1" applyFill="1" applyBorder="1" applyAlignment="1">
      <alignment horizontal="center" vertical="center"/>
    </xf>
    <xf numFmtId="0" fontId="27" fillId="25" borderId="28" xfId="0" applyFont="1" applyFill="1" applyBorder="1" applyAlignment="1">
      <alignment horizontal="center" vertical="center"/>
    </xf>
    <xf numFmtId="0" fontId="26" fillId="0" borderId="23" xfId="0" applyFont="1" applyBorder="1" applyAlignment="1" applyProtection="1">
      <alignment horizontal="left" vertical="center"/>
      <protection locked="0"/>
    </xf>
    <xf numFmtId="0" fontId="26" fillId="0" borderId="27" xfId="0" applyFont="1" applyBorder="1" applyAlignment="1" applyProtection="1">
      <alignment horizontal="left" vertical="center"/>
      <protection locked="0"/>
    </xf>
    <xf numFmtId="0" fontId="26" fillId="0" borderId="24" xfId="0" applyFont="1" applyBorder="1" applyAlignment="1" applyProtection="1">
      <alignment horizontal="left" vertical="center"/>
      <protection locked="0"/>
    </xf>
    <xf numFmtId="0" fontId="30" fillId="7" borderId="29" xfId="0" applyFont="1" applyFill="1" applyBorder="1" applyAlignment="1">
      <alignment vertical="center" wrapText="1"/>
    </xf>
    <xf numFmtId="0" fontId="25" fillId="0" borderId="35" xfId="0" applyFont="1" applyBorder="1" applyAlignment="1">
      <alignment vertical="center"/>
    </xf>
    <xf numFmtId="8" fontId="35" fillId="7" borderId="36" xfId="0" applyNumberFormat="1" applyFont="1" applyFill="1" applyBorder="1" applyAlignment="1">
      <alignment horizontal="center" vertical="center" wrapText="1"/>
    </xf>
    <xf numFmtId="0" fontId="25" fillId="0" borderId="37" xfId="0" applyFont="1" applyBorder="1" applyAlignment="1">
      <alignment vertical="center"/>
    </xf>
    <xf numFmtId="0" fontId="34" fillId="11" borderId="12" xfId="0" applyFont="1" applyFill="1" applyBorder="1" applyAlignment="1">
      <alignment horizontal="center" vertical="center" wrapText="1"/>
    </xf>
    <xf numFmtId="0" fontId="34" fillId="11" borderId="13" xfId="0" applyFont="1" applyFill="1" applyBorder="1" applyAlignment="1">
      <alignment horizontal="center" vertical="center" wrapText="1"/>
    </xf>
    <xf numFmtId="0" fontId="34" fillId="11" borderId="14" xfId="0" applyFont="1" applyFill="1" applyBorder="1" applyAlignment="1">
      <alignment horizontal="center" vertical="center" wrapText="1"/>
    </xf>
    <xf numFmtId="0" fontId="34" fillId="3" borderId="50"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3" borderId="26" xfId="0" applyFont="1" applyFill="1" applyBorder="1" applyAlignment="1">
      <alignment horizontal="center" vertical="center" wrapText="1"/>
    </xf>
    <xf numFmtId="0" fontId="34" fillId="0" borderId="38"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26" fillId="30" borderId="9" xfId="0" applyFont="1" applyFill="1" applyBorder="1" applyAlignment="1">
      <alignment horizontal="center"/>
    </xf>
    <xf numFmtId="0" fontId="23" fillId="24" borderId="23" xfId="0" applyFont="1" applyFill="1" applyBorder="1" applyAlignment="1">
      <alignment horizontal="center" vertical="center" wrapText="1"/>
    </xf>
    <xf numFmtId="0" fontId="23" fillId="24" borderId="27" xfId="0" applyFont="1" applyFill="1" applyBorder="1" applyAlignment="1">
      <alignment horizontal="center" vertical="center" wrapText="1"/>
    </xf>
    <xf numFmtId="0" fontId="23" fillId="24" borderId="24" xfId="0" applyFont="1" applyFill="1" applyBorder="1" applyAlignment="1">
      <alignment horizontal="center" vertical="center" wrapText="1"/>
    </xf>
    <xf numFmtId="0" fontId="23" fillId="23" borderId="10" xfId="0" applyFont="1" applyFill="1" applyBorder="1" applyAlignment="1">
      <alignment horizontal="center" vertical="center"/>
    </xf>
    <xf numFmtId="0" fontId="30" fillId="22" borderId="23" xfId="0" applyFont="1" applyFill="1" applyBorder="1" applyAlignment="1">
      <alignment horizontal="center" vertical="center" wrapText="1"/>
    </xf>
    <xf numFmtId="0" fontId="30" fillId="22" borderId="27" xfId="0" applyFont="1" applyFill="1" applyBorder="1" applyAlignment="1">
      <alignment horizontal="center" vertical="center" wrapText="1"/>
    </xf>
    <xf numFmtId="0" fontId="30" fillId="22" borderId="24" xfId="0" applyFont="1" applyFill="1" applyBorder="1" applyAlignment="1">
      <alignment horizontal="center" vertical="center" wrapText="1"/>
    </xf>
    <xf numFmtId="0" fontId="31" fillId="0" borderId="0" xfId="0" applyFont="1" applyAlignment="1">
      <alignment horizontal="left" vertical="top" wrapText="1"/>
    </xf>
    <xf numFmtId="0" fontId="31" fillId="0" borderId="8" xfId="0" applyFont="1" applyBorder="1" applyAlignment="1">
      <alignment horizontal="left" vertical="top" wrapText="1"/>
    </xf>
    <xf numFmtId="0" fontId="30" fillId="0" borderId="46" xfId="0" applyFont="1" applyBorder="1" applyAlignment="1">
      <alignment horizontal="left"/>
    </xf>
    <xf numFmtId="0" fontId="23" fillId="15" borderId="23" xfId="0" applyFont="1" applyFill="1" applyBorder="1" applyAlignment="1">
      <alignment horizontal="center" vertical="center" wrapText="1"/>
    </xf>
    <xf numFmtId="0" fontId="23" fillId="15" borderId="27" xfId="0" applyFont="1" applyFill="1" applyBorder="1" applyAlignment="1">
      <alignment horizontal="center" vertical="center" wrapText="1"/>
    </xf>
    <xf numFmtId="0" fontId="23" fillId="15" borderId="24" xfId="0" applyFont="1" applyFill="1" applyBorder="1" applyAlignment="1">
      <alignment horizontal="center" vertical="center" wrapText="1"/>
    </xf>
    <xf numFmtId="0" fontId="12" fillId="22" borderId="12" xfId="0" applyFont="1" applyFill="1" applyBorder="1" applyAlignment="1">
      <alignment horizontal="center" vertical="center" wrapText="1"/>
    </xf>
    <xf numFmtId="0" fontId="12" fillId="22" borderId="13" xfId="0" applyFont="1" applyFill="1" applyBorder="1" applyAlignment="1">
      <alignment horizontal="center" vertical="center" wrapText="1"/>
    </xf>
    <xf numFmtId="0" fontId="12" fillId="22" borderId="14" xfId="0" applyFont="1" applyFill="1" applyBorder="1" applyAlignment="1">
      <alignment horizontal="center" vertical="center" wrapText="1"/>
    </xf>
    <xf numFmtId="0" fontId="13" fillId="0" borderId="12" xfId="0" applyFont="1" applyBorder="1" applyAlignment="1">
      <alignment horizontal="center" vertical="center"/>
    </xf>
    <xf numFmtId="0" fontId="13" fillId="0" borderId="14" xfId="0"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3" fillId="19" borderId="12" xfId="0" applyFont="1" applyFill="1" applyBorder="1" applyAlignment="1">
      <alignment horizontal="center"/>
    </xf>
    <xf numFmtId="0" fontId="13" fillId="19" borderId="14" xfId="0" applyFont="1" applyFill="1" applyBorder="1" applyAlignment="1">
      <alignment horizontal="center"/>
    </xf>
    <xf numFmtId="0" fontId="17" fillId="19" borderId="12" xfId="0" applyFont="1" applyFill="1" applyBorder="1" applyAlignment="1">
      <alignment horizontal="left"/>
    </xf>
    <xf numFmtId="0" fontId="17" fillId="19" borderId="14" xfId="0" applyFont="1" applyFill="1" applyBorder="1" applyAlignment="1">
      <alignment horizontal="left"/>
    </xf>
    <xf numFmtId="0" fontId="17" fillId="19" borderId="12" xfId="0" applyFont="1" applyFill="1" applyBorder="1" applyAlignment="1">
      <alignment horizontal="center"/>
    </xf>
    <xf numFmtId="0" fontId="17" fillId="19" borderId="14" xfId="0" applyFont="1" applyFill="1" applyBorder="1" applyAlignment="1">
      <alignment horizontal="center"/>
    </xf>
  </cellXfs>
  <cellStyles count="3">
    <cellStyle name="Currency" xfId="2" builtinId="4"/>
    <cellStyle name="Normal" xfId="0" builtinId="0"/>
    <cellStyle name="Normal 2" xfId="1" xr:uid="{00000000-0005-0000-0000-000002000000}"/>
  </cellStyles>
  <dxfs count="4">
    <dxf>
      <fill>
        <patternFill>
          <bgColor rgb="FF00B050"/>
        </patternFill>
      </fill>
    </dxf>
    <dxf>
      <font>
        <color theme="1"/>
      </font>
      <fill>
        <patternFill>
          <bgColor rgb="FFFF0000"/>
        </patternFill>
      </fill>
    </dxf>
    <dxf>
      <fill>
        <patternFill>
          <bgColor rgb="FF00B050"/>
        </patternFill>
      </fill>
    </dxf>
    <dxf>
      <font>
        <color theme="1"/>
      </font>
      <fill>
        <patternFill>
          <bgColor rgb="FFFF0000"/>
        </patternFill>
      </fill>
    </dxf>
  </dxfs>
  <tableStyles count="0" defaultTableStyle="TableStyleMedium2" defaultPivotStyle="PivotStyleLight16"/>
  <colors>
    <mruColors>
      <color rgb="FF8884BA"/>
      <color rgb="FFFFF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730250</xdr:colOff>
      <xdr:row>36</xdr:row>
      <xdr:rowOff>0</xdr:rowOff>
    </xdr:from>
    <xdr:to>
      <xdr:col>16</xdr:col>
      <xdr:colOff>55336</xdr:colOff>
      <xdr:row>48</xdr:row>
      <xdr:rowOff>150780</xdr:rowOff>
    </xdr:to>
    <xdr:pic>
      <xdr:nvPicPr>
        <xdr:cNvPr id="11" name="Picture 10">
          <a:extLst>
            <a:ext uri="{FF2B5EF4-FFF2-40B4-BE49-F238E27FC236}">
              <a16:creationId xmlns:a16="http://schemas.microsoft.com/office/drawing/2014/main" id="{1C81AF6E-E466-25A8-1A4E-001A97E4CC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06875" y="15478125"/>
          <a:ext cx="4159250" cy="2951130"/>
        </a:xfrm>
        <a:prstGeom prst="rect">
          <a:avLst/>
        </a:prstGeom>
      </xdr:spPr>
    </xdr:pic>
    <xdr:clientData/>
  </xdr:twoCellAnchor>
  <xdr:twoCellAnchor editAs="oneCell">
    <xdr:from>
      <xdr:col>12</xdr:col>
      <xdr:colOff>359834</xdr:colOff>
      <xdr:row>96</xdr:row>
      <xdr:rowOff>254000</xdr:rowOff>
    </xdr:from>
    <xdr:to>
      <xdr:col>15</xdr:col>
      <xdr:colOff>969736</xdr:colOff>
      <xdr:row>104</xdr:row>
      <xdr:rowOff>284129</xdr:rowOff>
    </xdr:to>
    <xdr:pic>
      <xdr:nvPicPr>
        <xdr:cNvPr id="12" name="Picture 11">
          <a:extLst>
            <a:ext uri="{FF2B5EF4-FFF2-40B4-BE49-F238E27FC236}">
              <a16:creationId xmlns:a16="http://schemas.microsoft.com/office/drawing/2014/main" id="{9FB4C839-A51E-4719-8558-88E0961622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531167" y="32766000"/>
          <a:ext cx="4143375" cy="2908796"/>
        </a:xfrm>
        <a:prstGeom prst="rect">
          <a:avLst/>
        </a:prstGeom>
      </xdr:spPr>
    </xdr:pic>
    <xdr:clientData/>
  </xdr:twoCellAnchor>
  <xdr:twoCellAnchor editAs="oneCell">
    <xdr:from>
      <xdr:col>12</xdr:col>
      <xdr:colOff>465667</xdr:colOff>
      <xdr:row>153</xdr:row>
      <xdr:rowOff>84667</xdr:rowOff>
    </xdr:from>
    <xdr:to>
      <xdr:col>15</xdr:col>
      <xdr:colOff>1069219</xdr:colOff>
      <xdr:row>169</xdr:row>
      <xdr:rowOff>186762</xdr:rowOff>
    </xdr:to>
    <xdr:pic>
      <xdr:nvPicPr>
        <xdr:cNvPr id="13" name="Picture 12">
          <a:extLst>
            <a:ext uri="{FF2B5EF4-FFF2-40B4-BE49-F238E27FC236}">
              <a16:creationId xmlns:a16="http://schemas.microsoft.com/office/drawing/2014/main" id="{65BEEA65-6D6B-4758-B6D7-F15E3AA1E6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37000" y="53361167"/>
          <a:ext cx="4143375" cy="290879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147"/>
  <sheetViews>
    <sheetView tabSelected="1" showRuler="0" view="pageLayout" topLeftCell="A176" zoomScale="60" zoomScaleNormal="50" zoomScalePageLayoutView="60" workbookViewId="0">
      <selection activeCell="H18" sqref="H18"/>
    </sheetView>
  </sheetViews>
  <sheetFormatPr defaultColWidth="11.33203125" defaultRowHeight="15" customHeight="1" x14ac:dyDescent="0.2"/>
  <cols>
    <col min="1" max="1" width="24.44140625" style="2" customWidth="1"/>
    <col min="2" max="2" width="26.77734375" style="2" bestFit="1" customWidth="1"/>
    <col min="3" max="3" width="18.33203125" style="2" customWidth="1"/>
    <col min="4" max="4" width="24.5546875" style="2" customWidth="1"/>
    <col min="5" max="5" width="10" style="2" customWidth="1"/>
    <col min="6" max="6" width="10.44140625" style="2" customWidth="1"/>
    <col min="7" max="7" width="11.33203125" style="2" customWidth="1"/>
    <col min="8" max="8" width="16.77734375" style="2" customWidth="1"/>
    <col min="9" max="9" width="11.33203125" style="2" customWidth="1"/>
    <col min="10" max="10" width="17.109375" style="2" customWidth="1"/>
    <col min="11" max="11" width="16.6640625" style="2" customWidth="1"/>
    <col min="12" max="12" width="26.6640625" style="2" customWidth="1"/>
    <col min="13" max="13" width="10.77734375" style="2" customWidth="1"/>
    <col min="14" max="14" width="15" style="2" customWidth="1"/>
    <col min="15" max="15" width="19.21875" style="2" customWidth="1"/>
    <col min="16" max="16" width="15.109375" style="2" customWidth="1"/>
    <col min="17" max="17" width="22.33203125" style="2" customWidth="1"/>
    <col min="18" max="18" width="3.88671875" style="2" customWidth="1"/>
    <col min="19" max="19" width="11.33203125" style="2"/>
    <col min="20" max="20" width="25.88671875" style="2" customWidth="1"/>
    <col min="21" max="21" width="11.33203125" style="2"/>
    <col min="22" max="22" width="25.88671875" style="2" customWidth="1"/>
    <col min="23" max="23" width="11.33203125" style="2"/>
    <col min="24" max="24" width="25.88671875" style="2" customWidth="1"/>
    <col min="25" max="25" width="11.33203125" style="2"/>
    <col min="26" max="26" width="25.88671875" style="2" customWidth="1"/>
    <col min="27" max="16384" width="11.33203125" style="2"/>
  </cols>
  <sheetData>
    <row r="1" spans="1:17" ht="29.1" customHeight="1" thickBot="1" x14ac:dyDescent="0.25">
      <c r="A1" s="292" t="s">
        <v>136</v>
      </c>
      <c r="B1" s="293"/>
      <c r="C1" s="293"/>
      <c r="D1" s="293"/>
      <c r="E1" s="293"/>
      <c r="F1" s="293"/>
      <c r="G1" s="293"/>
      <c r="H1" s="293"/>
      <c r="I1" s="293"/>
      <c r="J1" s="293"/>
      <c r="K1" s="293"/>
      <c r="L1" s="293"/>
      <c r="M1" s="293"/>
      <c r="N1" s="293"/>
      <c r="O1" s="293"/>
      <c r="P1" s="293"/>
      <c r="Q1" s="294"/>
    </row>
    <row r="2" spans="1:17" ht="30" customHeight="1" thickBot="1" x14ac:dyDescent="0.25">
      <c r="A2" s="109" t="s">
        <v>99</v>
      </c>
      <c r="B2" s="148"/>
      <c r="C2" s="110" t="s">
        <v>101</v>
      </c>
      <c r="D2" s="149"/>
      <c r="E2" s="275" t="s">
        <v>56</v>
      </c>
      <c r="F2" s="276"/>
      <c r="G2" s="277"/>
      <c r="H2" s="278"/>
      <c r="I2" s="279" t="s">
        <v>102</v>
      </c>
      <c r="J2" s="280"/>
      <c r="K2" s="150"/>
      <c r="L2" s="151" t="s">
        <v>76</v>
      </c>
      <c r="M2" s="300"/>
      <c r="N2" s="301"/>
      <c r="O2" s="111" t="s">
        <v>104</v>
      </c>
      <c r="P2" s="295"/>
      <c r="Q2" s="296"/>
    </row>
    <row r="3" spans="1:17" ht="30" customHeight="1" thickBot="1" x14ac:dyDescent="0.25">
      <c r="A3" s="112" t="s">
        <v>105</v>
      </c>
      <c r="B3" s="152"/>
      <c r="C3" s="112" t="s">
        <v>100</v>
      </c>
      <c r="D3" s="153"/>
      <c r="E3" s="255"/>
      <c r="F3" s="256"/>
      <c r="G3" s="257"/>
      <c r="H3" s="258"/>
      <c r="I3" s="257"/>
      <c r="J3" s="258"/>
      <c r="K3" s="259"/>
      <c r="L3" s="260"/>
      <c r="M3" s="260"/>
      <c r="N3" s="260"/>
      <c r="O3" s="259"/>
      <c r="P3" s="259"/>
      <c r="Q3" s="259"/>
    </row>
    <row r="4" spans="1:17" ht="30" customHeight="1" thickBot="1" x14ac:dyDescent="0.35">
      <c r="A4" s="43"/>
      <c r="B4" s="44"/>
      <c r="C4" s="43"/>
      <c r="D4" s="45"/>
      <c r="E4" s="46"/>
      <c r="F4" s="46"/>
      <c r="G4" s="47"/>
      <c r="H4" s="47"/>
      <c r="I4" s="48"/>
      <c r="J4" s="48"/>
      <c r="K4" s="49"/>
      <c r="L4" s="50"/>
      <c r="M4" s="50"/>
      <c r="N4" s="50"/>
      <c r="O4" s="49"/>
      <c r="P4" s="49"/>
      <c r="Q4" s="49"/>
    </row>
    <row r="5" spans="1:17" ht="30" customHeight="1" thickBot="1" x14ac:dyDescent="0.35">
      <c r="A5" s="154" t="s">
        <v>110</v>
      </c>
      <c r="B5" s="155" t="s">
        <v>111</v>
      </c>
      <c r="C5" s="154" t="s">
        <v>85</v>
      </c>
      <c r="D5" s="156" t="s">
        <v>96</v>
      </c>
      <c r="E5" s="297" t="s">
        <v>128</v>
      </c>
      <c r="F5" s="298"/>
      <c r="G5" s="299"/>
      <c r="H5" s="310" t="s">
        <v>95</v>
      </c>
      <c r="I5" s="311"/>
      <c r="J5" s="48"/>
      <c r="K5" s="49"/>
      <c r="L5" s="50"/>
      <c r="M5" s="50"/>
      <c r="N5" s="50"/>
      <c r="O5" s="49"/>
      <c r="P5" s="49"/>
      <c r="Q5" s="49"/>
    </row>
    <row r="6" spans="1:17" ht="30" customHeight="1" thickBot="1" x14ac:dyDescent="0.35">
      <c r="A6" s="157"/>
      <c r="B6" s="158"/>
      <c r="C6" s="159"/>
      <c r="D6" s="159"/>
      <c r="E6" s="316"/>
      <c r="F6" s="317"/>
      <c r="G6" s="318"/>
      <c r="H6" s="312"/>
      <c r="I6" s="313"/>
      <c r="J6" s="48"/>
      <c r="K6" s="49"/>
      <c r="L6" s="160" t="str">
        <f>IF(COUNTBLANK(A10:A28)&gt;0,"",_xlfn.LET(_xlpm.x,COUNTA(A10:A28),IF(_xlpm.x&lt;=4,"0 to 4",IF(_xlpm.x&lt;=10,"5 to 10","11+"))))</f>
        <v/>
      </c>
      <c r="M6" s="160"/>
      <c r="N6" s="50"/>
      <c r="O6" s="49"/>
      <c r="P6" s="49"/>
      <c r="Q6" s="49"/>
    </row>
    <row r="7" spans="1:17" ht="30" customHeight="1" thickBot="1" x14ac:dyDescent="0.35">
      <c r="A7" s="43"/>
      <c r="B7" s="44"/>
      <c r="C7" s="43"/>
      <c r="D7" s="45"/>
      <c r="E7" s="46"/>
      <c r="F7" s="46"/>
      <c r="G7" s="47"/>
      <c r="H7" s="47"/>
      <c r="I7" s="48"/>
      <c r="J7" s="48"/>
      <c r="K7" s="49"/>
      <c r="L7" s="50"/>
      <c r="M7" s="50"/>
      <c r="N7" s="50"/>
      <c r="O7" s="49"/>
      <c r="P7" s="49"/>
      <c r="Q7" s="49"/>
    </row>
    <row r="8" spans="1:17" ht="26.1" customHeight="1" thickBot="1" x14ac:dyDescent="0.3">
      <c r="A8" s="161"/>
      <c r="B8" s="162"/>
      <c r="C8" s="162"/>
      <c r="D8" s="163"/>
      <c r="E8" s="321" t="s">
        <v>0</v>
      </c>
      <c r="F8" s="322"/>
      <c r="G8" s="323"/>
      <c r="H8" s="319" t="s">
        <v>1</v>
      </c>
      <c r="I8" s="319"/>
      <c r="J8" s="319"/>
      <c r="K8" s="320"/>
      <c r="L8" s="162"/>
      <c r="M8" s="162"/>
      <c r="N8" s="162"/>
      <c r="O8" s="162"/>
      <c r="P8" s="162"/>
      <c r="Q8" s="162"/>
    </row>
    <row r="9" spans="1:17" ht="74.25" customHeight="1" thickBot="1" x14ac:dyDescent="0.3">
      <c r="A9" s="164" t="s">
        <v>2</v>
      </c>
      <c r="B9" s="165" t="s">
        <v>141</v>
      </c>
      <c r="C9" s="164" t="s">
        <v>142</v>
      </c>
      <c r="D9" s="164" t="s">
        <v>51</v>
      </c>
      <c r="E9" s="166" t="s">
        <v>4</v>
      </c>
      <c r="F9" s="166" t="s">
        <v>5</v>
      </c>
      <c r="G9" s="167" t="s">
        <v>6</v>
      </c>
      <c r="H9" s="168" t="s">
        <v>50</v>
      </c>
      <c r="I9" s="169" t="s">
        <v>85</v>
      </c>
      <c r="J9" s="170" t="s">
        <v>7</v>
      </c>
      <c r="K9" s="170" t="s">
        <v>53</v>
      </c>
      <c r="L9" s="171" t="s">
        <v>8</v>
      </c>
      <c r="M9" s="201" t="s">
        <v>54</v>
      </c>
      <c r="N9" s="291" t="s">
        <v>52</v>
      </c>
      <c r="O9" s="291"/>
      <c r="P9" s="291"/>
      <c r="Q9" s="291"/>
    </row>
    <row r="10" spans="1:17" s="38" customFormat="1" ht="40.5" customHeight="1" x14ac:dyDescent="0.25">
      <c r="A10" s="209"/>
      <c r="B10" s="209"/>
      <c r="C10" s="210"/>
      <c r="D10" s="211"/>
      <c r="E10" s="210"/>
      <c r="F10" s="212"/>
      <c r="G10" s="213"/>
      <c r="H10" s="214"/>
      <c r="I10" s="215"/>
      <c r="J10" s="216" t="str">
        <f>IF(C10="Yes",H10+(H10*I10),IF(C10="No",H10,""))</f>
        <v/>
      </c>
      <c r="K10" s="217"/>
      <c r="L10" s="174" t="str">
        <f>IF(C10="","",G10*J10+K10)</f>
        <v/>
      </c>
      <c r="M10" s="242"/>
      <c r="N10" s="290"/>
      <c r="O10" s="290"/>
      <c r="P10" s="290"/>
      <c r="Q10" s="290"/>
    </row>
    <row r="11" spans="1:17" s="38" customFormat="1" ht="40.5" customHeight="1" x14ac:dyDescent="0.25">
      <c r="A11" s="176"/>
      <c r="B11" s="176"/>
      <c r="C11" s="177"/>
      <c r="D11" s="206"/>
      <c r="E11" s="177"/>
      <c r="F11" s="178"/>
      <c r="G11" s="179"/>
      <c r="H11" s="196"/>
      <c r="I11" s="173"/>
      <c r="J11" s="208" t="str">
        <f t="shared" ref="J11:J28" si="0">IF(C11="Yes",H11+(H11*I11),IF(C11="No",H11,""))</f>
        <v/>
      </c>
      <c r="K11" s="180"/>
      <c r="L11" s="181" t="str">
        <f t="shared" ref="L11:L28" si="1">IF(C11="","",G11*J11+K11)</f>
        <v/>
      </c>
      <c r="M11" s="182"/>
      <c r="N11" s="289"/>
      <c r="O11" s="289"/>
      <c r="P11" s="289"/>
      <c r="Q11" s="289"/>
    </row>
    <row r="12" spans="1:17" s="38" customFormat="1" ht="40.5" customHeight="1" x14ac:dyDescent="0.25">
      <c r="A12" s="218"/>
      <c r="B12" s="218"/>
      <c r="C12" s="219"/>
      <c r="D12" s="220"/>
      <c r="E12" s="219"/>
      <c r="F12" s="221"/>
      <c r="G12" s="222"/>
      <c r="H12" s="223"/>
      <c r="I12" s="215"/>
      <c r="J12" s="216" t="str">
        <f t="shared" si="0"/>
        <v/>
      </c>
      <c r="K12" s="217"/>
      <c r="L12" s="181" t="str">
        <f t="shared" si="1"/>
        <v/>
      </c>
      <c r="M12" s="243"/>
      <c r="N12" s="290"/>
      <c r="O12" s="290"/>
      <c r="P12" s="290"/>
      <c r="Q12" s="290"/>
    </row>
    <row r="13" spans="1:17" s="38" customFormat="1" ht="40.5" customHeight="1" x14ac:dyDescent="0.25">
      <c r="A13" s="177"/>
      <c r="B13" s="183"/>
      <c r="C13" s="177"/>
      <c r="D13" s="207"/>
      <c r="E13" s="177"/>
      <c r="F13" s="184"/>
      <c r="G13" s="185"/>
      <c r="H13" s="197"/>
      <c r="I13" s="173"/>
      <c r="J13" s="208" t="str">
        <f t="shared" si="0"/>
        <v/>
      </c>
      <c r="K13" s="186"/>
      <c r="L13" s="181" t="str">
        <f t="shared" si="1"/>
        <v/>
      </c>
      <c r="M13" s="182"/>
      <c r="N13" s="289"/>
      <c r="O13" s="289"/>
      <c r="P13" s="289"/>
      <c r="Q13" s="289"/>
    </row>
    <row r="14" spans="1:17" s="38" customFormat="1" ht="40.5" customHeight="1" x14ac:dyDescent="0.25">
      <c r="A14" s="219"/>
      <c r="B14" s="224"/>
      <c r="C14" s="219"/>
      <c r="D14" s="225"/>
      <c r="E14" s="219"/>
      <c r="F14" s="226"/>
      <c r="G14" s="227"/>
      <c r="H14" s="228"/>
      <c r="I14" s="215"/>
      <c r="J14" s="216" t="str">
        <f t="shared" si="0"/>
        <v/>
      </c>
      <c r="K14" s="229"/>
      <c r="L14" s="181" t="str">
        <f t="shared" si="1"/>
        <v/>
      </c>
      <c r="M14" s="243"/>
      <c r="N14" s="290"/>
      <c r="O14" s="290"/>
      <c r="P14" s="290"/>
      <c r="Q14" s="290"/>
    </row>
    <row r="15" spans="1:17" s="38" customFormat="1" ht="40.5" customHeight="1" x14ac:dyDescent="0.25">
      <c r="A15" s="177"/>
      <c r="B15" s="187"/>
      <c r="C15" s="177"/>
      <c r="D15" s="207"/>
      <c r="E15" s="177"/>
      <c r="F15" s="184"/>
      <c r="G15" s="185"/>
      <c r="H15" s="197"/>
      <c r="I15" s="173"/>
      <c r="J15" s="208"/>
      <c r="K15" s="186"/>
      <c r="L15" s="181" t="str">
        <f t="shared" si="1"/>
        <v/>
      </c>
      <c r="M15" s="182"/>
      <c r="N15" s="289"/>
      <c r="O15" s="289"/>
      <c r="P15" s="289"/>
      <c r="Q15" s="289"/>
    </row>
    <row r="16" spans="1:17" s="38" customFormat="1" ht="40.5" customHeight="1" x14ac:dyDescent="0.25">
      <c r="A16" s="219"/>
      <c r="B16" s="230"/>
      <c r="C16" s="219"/>
      <c r="D16" s="225"/>
      <c r="E16" s="231"/>
      <c r="F16" s="226"/>
      <c r="G16" s="227"/>
      <c r="H16" s="228"/>
      <c r="I16" s="215"/>
      <c r="J16" s="216" t="str">
        <f t="shared" si="0"/>
        <v/>
      </c>
      <c r="K16" s="229"/>
      <c r="L16" s="181" t="str">
        <f t="shared" si="1"/>
        <v/>
      </c>
      <c r="M16" s="243"/>
      <c r="N16" s="290"/>
      <c r="O16" s="290"/>
      <c r="P16" s="290"/>
      <c r="Q16" s="290"/>
    </row>
    <row r="17" spans="1:17" s="38" customFormat="1" ht="40.5" customHeight="1" x14ac:dyDescent="0.25">
      <c r="A17" s="177"/>
      <c r="B17" s="187"/>
      <c r="C17" s="177"/>
      <c r="D17" s="207"/>
      <c r="E17" s="177"/>
      <c r="F17" s="184"/>
      <c r="G17" s="185"/>
      <c r="H17" s="197"/>
      <c r="I17" s="173"/>
      <c r="J17" s="208" t="str">
        <f t="shared" si="0"/>
        <v/>
      </c>
      <c r="K17" s="186"/>
      <c r="L17" s="181" t="str">
        <f t="shared" si="1"/>
        <v/>
      </c>
      <c r="M17" s="182"/>
      <c r="N17" s="289"/>
      <c r="O17" s="289"/>
      <c r="P17" s="289"/>
      <c r="Q17" s="289"/>
    </row>
    <row r="18" spans="1:17" s="38" customFormat="1" ht="40.5" customHeight="1" x14ac:dyDescent="0.25">
      <c r="A18" s="219"/>
      <c r="B18" s="230"/>
      <c r="C18" s="219"/>
      <c r="D18" s="225"/>
      <c r="E18" s="219"/>
      <c r="F18" s="226"/>
      <c r="G18" s="227"/>
      <c r="H18" s="228"/>
      <c r="I18" s="215"/>
      <c r="J18" s="216" t="str">
        <f t="shared" si="0"/>
        <v/>
      </c>
      <c r="K18" s="229"/>
      <c r="L18" s="181" t="str">
        <f t="shared" si="1"/>
        <v/>
      </c>
      <c r="M18" s="243"/>
      <c r="N18" s="290"/>
      <c r="O18" s="290"/>
      <c r="P18" s="290"/>
      <c r="Q18" s="290"/>
    </row>
    <row r="19" spans="1:17" s="38" customFormat="1" ht="40.5" customHeight="1" x14ac:dyDescent="0.25">
      <c r="A19" s="177"/>
      <c r="B19" s="183"/>
      <c r="C19" s="177"/>
      <c r="D19" s="207"/>
      <c r="E19" s="177"/>
      <c r="F19" s="184"/>
      <c r="G19" s="185"/>
      <c r="H19" s="197"/>
      <c r="I19" s="173"/>
      <c r="J19" s="208" t="str">
        <f t="shared" si="0"/>
        <v/>
      </c>
      <c r="K19" s="186"/>
      <c r="L19" s="181" t="str">
        <f t="shared" si="1"/>
        <v/>
      </c>
      <c r="M19" s="182"/>
      <c r="N19" s="289"/>
      <c r="O19" s="289"/>
      <c r="P19" s="289"/>
      <c r="Q19" s="289"/>
    </row>
    <row r="20" spans="1:17" s="38" customFormat="1" ht="40.5" customHeight="1" x14ac:dyDescent="0.25">
      <c r="A20" s="209"/>
      <c r="B20" s="232"/>
      <c r="C20" s="219"/>
      <c r="D20" s="211"/>
      <c r="E20" s="219"/>
      <c r="F20" s="212"/>
      <c r="G20" s="213"/>
      <c r="H20" s="214"/>
      <c r="I20" s="215"/>
      <c r="J20" s="216" t="str">
        <f t="shared" si="0"/>
        <v/>
      </c>
      <c r="K20" s="229"/>
      <c r="L20" s="181" t="str">
        <f t="shared" si="1"/>
        <v/>
      </c>
      <c r="M20" s="243"/>
      <c r="N20" s="290"/>
      <c r="O20" s="290"/>
      <c r="P20" s="290"/>
      <c r="Q20" s="290"/>
    </row>
    <row r="21" spans="1:17" s="38" customFormat="1" ht="40.5" customHeight="1" x14ac:dyDescent="0.25">
      <c r="A21" s="176"/>
      <c r="B21" s="176"/>
      <c r="C21" s="177"/>
      <c r="D21" s="206"/>
      <c r="E21" s="177"/>
      <c r="F21" s="178"/>
      <c r="G21" s="179"/>
      <c r="H21" s="196"/>
      <c r="I21" s="173"/>
      <c r="J21" s="208" t="str">
        <f t="shared" si="0"/>
        <v/>
      </c>
      <c r="K21" s="186"/>
      <c r="L21" s="181" t="str">
        <f t="shared" si="1"/>
        <v/>
      </c>
      <c r="M21" s="182"/>
      <c r="N21" s="289"/>
      <c r="O21" s="289"/>
      <c r="P21" s="289"/>
      <c r="Q21" s="289"/>
    </row>
    <row r="22" spans="1:17" s="38" customFormat="1" ht="40.5" customHeight="1" x14ac:dyDescent="0.25">
      <c r="A22" s="218"/>
      <c r="B22" s="218"/>
      <c r="C22" s="219"/>
      <c r="D22" s="220"/>
      <c r="E22" s="219"/>
      <c r="F22" s="221"/>
      <c r="G22" s="222"/>
      <c r="H22" s="223"/>
      <c r="I22" s="215"/>
      <c r="J22" s="216" t="str">
        <f t="shared" si="0"/>
        <v/>
      </c>
      <c r="K22" s="229"/>
      <c r="L22" s="181" t="str">
        <f t="shared" si="1"/>
        <v/>
      </c>
      <c r="M22" s="243"/>
      <c r="N22" s="290"/>
      <c r="O22" s="290"/>
      <c r="P22" s="290"/>
      <c r="Q22" s="290"/>
    </row>
    <row r="23" spans="1:17" s="38" customFormat="1" ht="40.5" customHeight="1" x14ac:dyDescent="0.25">
      <c r="A23" s="176"/>
      <c r="B23" s="176"/>
      <c r="C23" s="177"/>
      <c r="D23" s="206"/>
      <c r="E23" s="177"/>
      <c r="F23" s="178"/>
      <c r="G23" s="179"/>
      <c r="H23" s="196"/>
      <c r="I23" s="173"/>
      <c r="J23" s="208" t="str">
        <f t="shared" si="0"/>
        <v/>
      </c>
      <c r="K23" s="186"/>
      <c r="L23" s="181" t="str">
        <f t="shared" si="1"/>
        <v/>
      </c>
      <c r="M23" s="182"/>
      <c r="N23" s="289"/>
      <c r="O23" s="289"/>
      <c r="P23" s="289"/>
      <c r="Q23" s="289"/>
    </row>
    <row r="24" spans="1:17" s="38" customFormat="1" ht="40.5" customHeight="1" x14ac:dyDescent="0.25">
      <c r="A24" s="218"/>
      <c r="B24" s="218"/>
      <c r="C24" s="219"/>
      <c r="D24" s="220"/>
      <c r="E24" s="219"/>
      <c r="F24" s="221"/>
      <c r="G24" s="222"/>
      <c r="H24" s="223"/>
      <c r="I24" s="215"/>
      <c r="J24" s="216" t="str">
        <f>IF(C24="Yes",H24+(H24*I24),IF(C24="No",H24,""))</f>
        <v/>
      </c>
      <c r="K24" s="229"/>
      <c r="L24" s="181" t="str">
        <f>IF(C24="","",G24*J24+K24)</f>
        <v/>
      </c>
      <c r="M24" s="243"/>
      <c r="N24" s="290"/>
      <c r="O24" s="290"/>
      <c r="P24" s="290"/>
      <c r="Q24" s="290"/>
    </row>
    <row r="25" spans="1:17" s="38" customFormat="1" ht="40.5" customHeight="1" x14ac:dyDescent="0.25">
      <c r="A25" s="176"/>
      <c r="B25" s="176"/>
      <c r="C25" s="177"/>
      <c r="D25" s="206"/>
      <c r="E25" s="177"/>
      <c r="F25" s="178"/>
      <c r="G25" s="179"/>
      <c r="H25" s="196"/>
      <c r="I25" s="173"/>
      <c r="J25" s="208" t="str">
        <f>IF(C25="Yes",H25+(H25*I25),IF(C25="No",H25,""))</f>
        <v/>
      </c>
      <c r="K25" s="186"/>
      <c r="L25" s="181" t="str">
        <f>IF(C25="","",G25*J25+K25)</f>
        <v/>
      </c>
      <c r="M25" s="182"/>
      <c r="N25" s="289"/>
      <c r="O25" s="289"/>
      <c r="P25" s="289"/>
      <c r="Q25" s="289"/>
    </row>
    <row r="26" spans="1:17" s="38" customFormat="1" ht="40.5" customHeight="1" x14ac:dyDescent="0.25">
      <c r="A26" s="218"/>
      <c r="B26" s="218"/>
      <c r="C26" s="219"/>
      <c r="D26" s="220"/>
      <c r="E26" s="219"/>
      <c r="F26" s="221"/>
      <c r="G26" s="222"/>
      <c r="H26" s="223"/>
      <c r="I26" s="215"/>
      <c r="J26" s="216" t="str">
        <f t="shared" si="0"/>
        <v/>
      </c>
      <c r="K26" s="229"/>
      <c r="L26" s="181" t="str">
        <f>IF(C26="","",G26*J26+K26)</f>
        <v/>
      </c>
      <c r="M26" s="243"/>
      <c r="N26" s="290"/>
      <c r="O26" s="290"/>
      <c r="P26" s="290"/>
      <c r="Q26" s="290"/>
    </row>
    <row r="27" spans="1:17" s="40" customFormat="1" ht="40.5" customHeight="1" x14ac:dyDescent="0.2">
      <c r="A27" s="176"/>
      <c r="B27" s="176"/>
      <c r="C27" s="177"/>
      <c r="D27" s="206"/>
      <c r="E27" s="177"/>
      <c r="F27" s="178"/>
      <c r="G27" s="179"/>
      <c r="H27" s="196"/>
      <c r="I27" s="173"/>
      <c r="J27" s="208" t="str">
        <f t="shared" si="0"/>
        <v/>
      </c>
      <c r="K27" s="186"/>
      <c r="L27" s="181" t="str">
        <f t="shared" si="1"/>
        <v/>
      </c>
      <c r="M27" s="182"/>
      <c r="N27" s="289"/>
      <c r="O27" s="289"/>
      <c r="P27" s="289"/>
      <c r="Q27" s="289"/>
    </row>
    <row r="28" spans="1:17" ht="40.5" customHeight="1" x14ac:dyDescent="0.2">
      <c r="A28" s="218"/>
      <c r="B28" s="218"/>
      <c r="C28" s="219"/>
      <c r="D28" s="220"/>
      <c r="E28" s="219"/>
      <c r="F28" s="221"/>
      <c r="G28" s="222"/>
      <c r="H28" s="223"/>
      <c r="I28" s="215"/>
      <c r="J28" s="216" t="str">
        <f t="shared" si="0"/>
        <v/>
      </c>
      <c r="K28" s="229"/>
      <c r="L28" s="174" t="str">
        <f t="shared" si="1"/>
        <v/>
      </c>
      <c r="M28" s="243"/>
      <c r="N28" s="290"/>
      <c r="O28" s="290"/>
      <c r="P28" s="290"/>
      <c r="Q28" s="290"/>
    </row>
    <row r="29" spans="1:17" ht="23.1" customHeight="1" x14ac:dyDescent="0.25">
      <c r="A29" s="233"/>
      <c r="B29" s="234"/>
      <c r="C29" s="235"/>
      <c r="D29" s="236"/>
      <c r="E29" s="237"/>
      <c r="F29" s="236"/>
      <c r="G29" s="238"/>
      <c r="H29" s="239"/>
      <c r="I29" s="240"/>
      <c r="J29" s="287" t="s">
        <v>131</v>
      </c>
      <c r="K29" s="288"/>
      <c r="L29" s="205">
        <f>SUM(L10:L28)+SUM(L123:L141)</f>
        <v>0</v>
      </c>
      <c r="M29" s="241"/>
      <c r="N29" s="368"/>
      <c r="O29" s="368"/>
      <c r="P29" s="368"/>
      <c r="Q29" s="368"/>
    </row>
    <row r="30" spans="1:17" ht="15.75" customHeight="1" thickBot="1" x14ac:dyDescent="0.25">
      <c r="A30" s="92"/>
      <c r="B30" s="93"/>
      <c r="C30" s="93"/>
      <c r="D30" s="93"/>
      <c r="E30" s="93"/>
      <c r="F30" s="93"/>
      <c r="G30" s="93"/>
      <c r="H30" s="93"/>
      <c r="I30" s="94"/>
      <c r="J30" s="94"/>
      <c r="K30" s="95"/>
      <c r="L30" s="96"/>
      <c r="M30" s="96"/>
      <c r="N30" s="328" t="s">
        <v>130</v>
      </c>
      <c r="O30" s="329"/>
      <c r="P30" s="329"/>
      <c r="Q30" s="330"/>
    </row>
    <row r="31" spans="1:17" s="41" customFormat="1" ht="17.45" customHeight="1" x14ac:dyDescent="0.2">
      <c r="A31" s="376" t="s">
        <v>137</v>
      </c>
      <c r="B31" s="376"/>
      <c r="C31" s="376"/>
      <c r="D31" s="376"/>
      <c r="E31" s="376"/>
      <c r="F31" s="376"/>
      <c r="G31" s="97"/>
      <c r="H31" s="98"/>
      <c r="I31" s="94"/>
      <c r="J31" s="94"/>
      <c r="K31" s="95"/>
      <c r="L31" s="95"/>
      <c r="M31" s="95"/>
      <c r="N31" s="331" t="s">
        <v>103</v>
      </c>
      <c r="O31" s="332"/>
      <c r="P31" s="281">
        <f>B3</f>
        <v>0</v>
      </c>
      <c r="Q31" s="282"/>
    </row>
    <row r="32" spans="1:17" s="41" customFormat="1" ht="24.75" customHeight="1" x14ac:dyDescent="0.2">
      <c r="A32" s="376"/>
      <c r="B32" s="376"/>
      <c r="C32" s="376"/>
      <c r="D32" s="376"/>
      <c r="E32" s="376"/>
      <c r="F32" s="376"/>
      <c r="G32" s="99"/>
      <c r="H32" s="99"/>
      <c r="I32" s="94"/>
      <c r="J32" s="94"/>
      <c r="K32" s="95"/>
      <c r="L32" s="95"/>
      <c r="M32" s="95"/>
      <c r="N32" s="283" t="s">
        <v>9</v>
      </c>
      <c r="O32" s="284"/>
      <c r="P32" s="314">
        <f>L29</f>
        <v>0</v>
      </c>
      <c r="Q32" s="315"/>
    </row>
    <row r="33" spans="1:17" s="41" customFormat="1" ht="17.25" customHeight="1" thickBot="1" x14ac:dyDescent="0.25">
      <c r="A33" s="376"/>
      <c r="B33" s="376"/>
      <c r="C33" s="376"/>
      <c r="D33" s="376"/>
      <c r="E33" s="376"/>
      <c r="F33" s="376"/>
      <c r="G33" s="99"/>
      <c r="H33" s="99"/>
      <c r="I33" s="100"/>
      <c r="J33" s="100"/>
      <c r="K33" s="95"/>
      <c r="L33" s="95"/>
      <c r="M33" s="95"/>
      <c r="N33" s="324" t="s">
        <v>10</v>
      </c>
      <c r="O33" s="325"/>
      <c r="P33" s="326">
        <f>P31-P32</f>
        <v>0</v>
      </c>
      <c r="Q33" s="327"/>
    </row>
    <row r="34" spans="1:17" s="41" customFormat="1" ht="24.75" customHeight="1" x14ac:dyDescent="0.25">
      <c r="A34" s="376" t="s">
        <v>138</v>
      </c>
      <c r="B34" s="376"/>
      <c r="C34" s="376"/>
      <c r="D34" s="376"/>
      <c r="E34" s="376"/>
      <c r="F34" s="376"/>
      <c r="G34" s="101"/>
      <c r="H34" s="285" t="s">
        <v>115</v>
      </c>
      <c r="I34" s="285"/>
      <c r="J34" s="285"/>
      <c r="K34" s="130" t="s">
        <v>55</v>
      </c>
      <c r="L34" s="102"/>
      <c r="M34" s="102"/>
      <c r="N34" s="189"/>
      <c r="O34" s="189"/>
      <c r="P34" s="189"/>
      <c r="Q34" s="189"/>
    </row>
    <row r="35" spans="1:17" ht="17.45" customHeight="1" x14ac:dyDescent="0.25">
      <c r="A35" s="376"/>
      <c r="B35" s="376"/>
      <c r="C35" s="376"/>
      <c r="D35" s="376"/>
      <c r="E35" s="376"/>
      <c r="F35" s="376"/>
      <c r="G35" s="101"/>
      <c r="H35" s="131"/>
      <c r="I35" s="286"/>
      <c r="J35" s="286"/>
      <c r="K35" s="286"/>
      <c r="L35" s="104"/>
      <c r="M35" s="104"/>
      <c r="N35" s="95"/>
      <c r="O35" s="95"/>
      <c r="P35" s="95"/>
      <c r="Q35" s="95"/>
    </row>
    <row r="36" spans="1:17" ht="21.75" customHeight="1" x14ac:dyDescent="0.25">
      <c r="A36" s="376"/>
      <c r="B36" s="376"/>
      <c r="C36" s="376"/>
      <c r="D36" s="376"/>
      <c r="E36" s="376"/>
      <c r="F36" s="376"/>
      <c r="G36" s="91"/>
      <c r="H36" s="132"/>
      <c r="I36" s="133"/>
      <c r="J36" s="133"/>
      <c r="K36" s="133"/>
      <c r="L36" s="98"/>
      <c r="M36" s="204"/>
      <c r="N36" s="204"/>
      <c r="O36" s="204"/>
      <c r="P36" s="204"/>
      <c r="Q36" s="204"/>
    </row>
    <row r="37" spans="1:17" ht="17.45" customHeight="1" x14ac:dyDescent="0.25">
      <c r="A37" s="376" t="s">
        <v>139</v>
      </c>
      <c r="B37" s="376"/>
      <c r="C37" s="376"/>
      <c r="D37" s="376"/>
      <c r="E37" s="376"/>
      <c r="F37" s="376"/>
      <c r="G37" s="105"/>
      <c r="H37" s="134"/>
      <c r="I37" s="134"/>
      <c r="J37" s="134"/>
      <c r="K37" s="135"/>
      <c r="L37" s="98"/>
      <c r="M37" s="204"/>
      <c r="N37" s="204"/>
      <c r="O37" s="204"/>
      <c r="P37" s="204"/>
      <c r="Q37" s="204"/>
    </row>
    <row r="38" spans="1:17" ht="17.45" customHeight="1" x14ac:dyDescent="0.25">
      <c r="A38" s="376"/>
      <c r="B38" s="376"/>
      <c r="C38" s="376"/>
      <c r="D38" s="376"/>
      <c r="E38" s="376"/>
      <c r="F38" s="376"/>
      <c r="G38" s="97"/>
      <c r="H38" s="378" t="s">
        <v>97</v>
      </c>
      <c r="I38" s="378"/>
      <c r="J38" s="378"/>
      <c r="K38" s="136" t="s">
        <v>55</v>
      </c>
      <c r="L38" s="106"/>
      <c r="M38" s="204"/>
      <c r="N38" s="204"/>
      <c r="O38" s="204"/>
      <c r="P38" s="204"/>
      <c r="Q38" s="204"/>
    </row>
    <row r="39" spans="1:17" ht="17.25" customHeight="1" x14ac:dyDescent="0.25">
      <c r="A39" s="376"/>
      <c r="B39" s="376"/>
      <c r="C39" s="376"/>
      <c r="D39" s="376"/>
      <c r="E39" s="376"/>
      <c r="F39" s="376"/>
      <c r="G39" s="97"/>
      <c r="H39" s="137"/>
      <c r="I39" s="137"/>
      <c r="J39" s="138"/>
      <c r="K39" s="139"/>
      <c r="L39" s="106"/>
      <c r="M39" s="204"/>
      <c r="N39" s="204"/>
      <c r="O39" s="204"/>
      <c r="P39" s="204"/>
      <c r="Q39" s="204"/>
    </row>
    <row r="40" spans="1:17" s="42" customFormat="1" ht="24.75" customHeight="1" x14ac:dyDescent="0.25">
      <c r="A40" s="376"/>
      <c r="B40" s="376"/>
      <c r="C40" s="376"/>
      <c r="D40" s="376"/>
      <c r="E40" s="376"/>
      <c r="F40" s="376"/>
      <c r="G40" s="97"/>
      <c r="H40" s="137"/>
      <c r="I40" s="137"/>
      <c r="J40" s="140"/>
      <c r="K40" s="141"/>
      <c r="L40" s="107"/>
      <c r="M40" s="204"/>
      <c r="N40" s="204"/>
      <c r="O40" s="204"/>
      <c r="P40" s="204"/>
      <c r="Q40" s="204"/>
    </row>
    <row r="41" spans="1:17" ht="17.45" customHeight="1" x14ac:dyDescent="0.25">
      <c r="A41" s="376"/>
      <c r="B41" s="376"/>
      <c r="C41" s="376"/>
      <c r="D41" s="376"/>
      <c r="E41" s="376"/>
      <c r="F41" s="376"/>
      <c r="G41" s="97"/>
      <c r="H41" s="142"/>
      <c r="I41" s="142"/>
      <c r="J41" s="142"/>
      <c r="K41" s="143"/>
      <c r="L41" s="106"/>
      <c r="M41" s="204"/>
      <c r="N41" s="204"/>
      <c r="O41" s="204"/>
      <c r="P41" s="204"/>
      <c r="Q41" s="204"/>
    </row>
    <row r="42" spans="1:17" ht="17.45" customHeight="1" x14ac:dyDescent="0.25">
      <c r="A42" s="376"/>
      <c r="B42" s="376"/>
      <c r="C42" s="376"/>
      <c r="D42" s="376"/>
      <c r="E42" s="376"/>
      <c r="F42" s="376"/>
      <c r="G42" s="97"/>
      <c r="H42" s="285" t="s">
        <v>132</v>
      </c>
      <c r="I42" s="285"/>
      <c r="J42" s="285"/>
      <c r="K42" s="144" t="s">
        <v>55</v>
      </c>
      <c r="L42" s="106"/>
      <c r="M42" s="204"/>
      <c r="N42" s="204"/>
      <c r="O42" s="204"/>
      <c r="P42" s="204"/>
      <c r="Q42" s="204"/>
    </row>
    <row r="43" spans="1:17" ht="17.45" customHeight="1" x14ac:dyDescent="0.25">
      <c r="A43" s="376"/>
      <c r="B43" s="376"/>
      <c r="C43" s="376"/>
      <c r="D43" s="376"/>
      <c r="E43" s="376"/>
      <c r="F43" s="376"/>
      <c r="G43" s="91"/>
      <c r="H43" s="145"/>
      <c r="I43" s="145"/>
      <c r="J43" s="145"/>
      <c r="K43" s="140"/>
      <c r="L43" s="106"/>
      <c r="M43" s="204"/>
      <c r="N43" s="204"/>
      <c r="O43" s="204"/>
      <c r="P43" s="204"/>
      <c r="Q43" s="204"/>
    </row>
    <row r="44" spans="1:17" ht="17.45" customHeight="1" x14ac:dyDescent="0.25">
      <c r="A44" s="376"/>
      <c r="B44" s="376"/>
      <c r="C44" s="376"/>
      <c r="D44" s="376"/>
      <c r="E44" s="376"/>
      <c r="F44" s="376"/>
      <c r="G44" s="105"/>
      <c r="H44" s="145"/>
      <c r="I44" s="145"/>
      <c r="J44" s="145"/>
      <c r="K44" s="140"/>
      <c r="L44" s="106"/>
      <c r="M44" s="203"/>
      <c r="N44" s="203"/>
      <c r="O44" s="203"/>
      <c r="P44" s="203"/>
      <c r="Q44" s="203"/>
    </row>
    <row r="45" spans="1:17" ht="21.75" customHeight="1" x14ac:dyDescent="0.25">
      <c r="A45" s="376"/>
      <c r="B45" s="376"/>
      <c r="C45" s="376"/>
      <c r="D45" s="376"/>
      <c r="E45" s="376"/>
      <c r="F45" s="376"/>
      <c r="G45" s="97"/>
      <c r="H45" s="146"/>
      <c r="I45" s="146"/>
      <c r="J45" s="146"/>
      <c r="K45" s="135"/>
      <c r="L45" s="106"/>
      <c r="M45" s="203"/>
      <c r="N45" s="203"/>
      <c r="O45" s="203"/>
      <c r="P45" s="203"/>
      <c r="Q45" s="203"/>
    </row>
    <row r="46" spans="1:17" ht="17.45" customHeight="1" x14ac:dyDescent="0.25">
      <c r="A46" s="377" t="s">
        <v>140</v>
      </c>
      <c r="B46" s="377"/>
      <c r="C46" s="377"/>
      <c r="D46" s="377"/>
      <c r="E46" s="377"/>
      <c r="F46" s="377"/>
      <c r="G46" s="97"/>
      <c r="H46" s="286" t="s">
        <v>98</v>
      </c>
      <c r="I46" s="286"/>
      <c r="J46" s="286"/>
      <c r="K46" s="147" t="s">
        <v>55</v>
      </c>
      <c r="L46" s="106"/>
      <c r="M46" s="203"/>
      <c r="N46" s="203"/>
      <c r="O46" s="203"/>
      <c r="P46" s="203"/>
      <c r="Q46" s="203"/>
    </row>
    <row r="47" spans="1:17" ht="17.45" customHeight="1" x14ac:dyDescent="0.2">
      <c r="A47" s="377"/>
      <c r="B47" s="377"/>
      <c r="C47" s="377"/>
      <c r="D47" s="377"/>
      <c r="E47" s="377"/>
      <c r="F47" s="377"/>
      <c r="G47" s="97"/>
      <c r="H47" s="103"/>
      <c r="I47" s="103"/>
      <c r="J47" s="103"/>
      <c r="K47" s="108"/>
      <c r="L47" s="106"/>
      <c r="M47" s="203"/>
      <c r="N47" s="203"/>
      <c r="O47" s="203"/>
      <c r="P47" s="203"/>
      <c r="Q47" s="203"/>
    </row>
    <row r="48" spans="1:17" ht="17.45" customHeight="1" x14ac:dyDescent="0.25">
      <c r="A48" s="377"/>
      <c r="B48" s="377"/>
      <c r="C48" s="377"/>
      <c r="D48" s="377"/>
      <c r="E48" s="377"/>
      <c r="F48" s="377"/>
      <c r="G48" s="88"/>
      <c r="H48" s="87"/>
      <c r="I48" s="87"/>
      <c r="J48" s="87"/>
      <c r="K48" s="86"/>
      <c r="L48" s="39"/>
      <c r="M48" s="203"/>
      <c r="N48" s="203"/>
      <c r="O48" s="203"/>
      <c r="P48" s="203"/>
      <c r="Q48" s="203"/>
    </row>
    <row r="49" spans="1:17" ht="17.45" customHeight="1" x14ac:dyDescent="0.25">
      <c r="A49" s="377"/>
      <c r="B49" s="377"/>
      <c r="C49" s="377"/>
      <c r="D49" s="377"/>
      <c r="E49" s="377"/>
      <c r="F49" s="377"/>
      <c r="G49" s="88"/>
      <c r="H49" s="87"/>
      <c r="I49" s="87"/>
      <c r="J49" s="87"/>
      <c r="K49" s="86"/>
      <c r="L49" s="39"/>
      <c r="M49" s="203"/>
      <c r="N49" s="203"/>
      <c r="O49" s="203"/>
      <c r="P49" s="203"/>
      <c r="Q49" s="203"/>
    </row>
    <row r="50" spans="1:17" ht="17.45" customHeight="1" x14ac:dyDescent="0.25">
      <c r="A50" s="377"/>
      <c r="B50" s="377"/>
      <c r="C50" s="377"/>
      <c r="D50" s="377"/>
      <c r="E50" s="377"/>
      <c r="F50" s="377"/>
      <c r="G50" s="88"/>
      <c r="H50" s="87"/>
      <c r="I50" s="87"/>
      <c r="J50" s="87"/>
      <c r="K50" s="86"/>
      <c r="L50" s="39"/>
      <c r="M50" s="39"/>
      <c r="N50" s="89"/>
      <c r="O50" s="89"/>
      <c r="P50" s="90"/>
      <c r="Q50" s="4"/>
    </row>
    <row r="51" spans="1:17" ht="17.45" customHeight="1" x14ac:dyDescent="0.25">
      <c r="A51" s="377"/>
      <c r="B51" s="377"/>
      <c r="C51" s="377"/>
      <c r="D51" s="377"/>
      <c r="E51" s="377"/>
      <c r="F51" s="377"/>
      <c r="G51" s="88"/>
      <c r="H51" s="87"/>
      <c r="I51" s="87"/>
      <c r="J51" s="87"/>
      <c r="K51" s="86"/>
      <c r="L51" s="39"/>
      <c r="M51" s="39"/>
      <c r="N51" s="89"/>
      <c r="O51" s="89"/>
      <c r="P51" s="90"/>
      <c r="Q51" s="4"/>
    </row>
    <row r="52" spans="1:17" ht="17.45" customHeight="1" x14ac:dyDescent="0.25">
      <c r="A52" s="377"/>
      <c r="B52" s="377"/>
      <c r="C52" s="377"/>
      <c r="D52" s="377"/>
      <c r="E52" s="377"/>
      <c r="F52" s="377"/>
      <c r="G52" s="88"/>
      <c r="H52" s="87"/>
      <c r="I52" s="87"/>
      <c r="J52" s="87"/>
      <c r="K52" s="86"/>
      <c r="L52" s="39"/>
      <c r="M52" s="39"/>
      <c r="N52" s="89"/>
      <c r="O52" s="89"/>
      <c r="P52" s="90"/>
      <c r="Q52" s="4"/>
    </row>
    <row r="53" spans="1:17" ht="17.45" customHeight="1" thickBot="1" x14ac:dyDescent="0.3">
      <c r="A53" s="202"/>
      <c r="B53" s="202"/>
      <c r="C53" s="202"/>
      <c r="D53" s="202"/>
      <c r="E53" s="202"/>
      <c r="F53" s="202"/>
      <c r="G53" s="88"/>
      <c r="H53" s="87"/>
      <c r="I53" s="87"/>
      <c r="J53" s="87"/>
      <c r="K53" s="86"/>
      <c r="L53" s="39"/>
      <c r="M53" s="39"/>
      <c r="N53" s="89"/>
      <c r="O53" s="89"/>
      <c r="P53" s="90"/>
      <c r="Q53" s="4"/>
    </row>
    <row r="54" spans="1:17" ht="30" customHeight="1" thickBot="1" x14ac:dyDescent="0.25">
      <c r="A54" s="292" t="s">
        <v>106</v>
      </c>
      <c r="B54" s="293"/>
      <c r="C54" s="293"/>
      <c r="D54" s="293"/>
      <c r="E54" s="293"/>
      <c r="F54" s="293"/>
      <c r="G54" s="293"/>
      <c r="H54" s="293"/>
      <c r="I54" s="293"/>
      <c r="J54" s="293"/>
      <c r="K54" s="293"/>
      <c r="L54" s="293"/>
      <c r="M54" s="293"/>
      <c r="N54" s="293"/>
      <c r="O54" s="293"/>
      <c r="P54" s="293"/>
      <c r="Q54" s="294"/>
    </row>
    <row r="55" spans="1:17" ht="30" customHeight="1" thickBot="1" x14ac:dyDescent="0.25">
      <c r="A55" s="109" t="s">
        <v>99</v>
      </c>
      <c r="B55" s="113" t="str">
        <f>IF(B2="","",B2)</f>
        <v/>
      </c>
      <c r="C55" s="110" t="s">
        <v>101</v>
      </c>
      <c r="D55" s="113" t="str">
        <f>IF(D2="","",D2)</f>
        <v/>
      </c>
      <c r="E55" s="333" t="s">
        <v>56</v>
      </c>
      <c r="F55" s="334"/>
      <c r="G55" s="279" t="str">
        <f>IF(G2="","",G2)</f>
        <v/>
      </c>
      <c r="H55" s="280"/>
      <c r="I55" s="335" t="s">
        <v>102</v>
      </c>
      <c r="J55" s="336"/>
      <c r="K55" s="200" t="str">
        <f>IF(K2="","",K2)</f>
        <v/>
      </c>
      <c r="L55" s="114" t="s">
        <v>133</v>
      </c>
      <c r="M55" s="279" t="str">
        <f>IF(M2="","",M2)</f>
        <v/>
      </c>
      <c r="N55" s="280"/>
      <c r="O55" s="111" t="s">
        <v>104</v>
      </c>
      <c r="P55" s="279" t="str">
        <f>IF(P2="","",P2)</f>
        <v/>
      </c>
      <c r="Q55" s="280"/>
    </row>
    <row r="56" spans="1:17" ht="30" customHeight="1" thickBot="1" x14ac:dyDescent="0.3">
      <c r="A56" s="112" t="s">
        <v>105</v>
      </c>
      <c r="B56" s="115" t="str">
        <f>IF(B3="","",B3)</f>
        <v/>
      </c>
      <c r="C56" s="112" t="s">
        <v>100</v>
      </c>
      <c r="D56" s="116" t="str">
        <f>IF(D3="","",D3)</f>
        <v/>
      </c>
      <c r="E56" s="261"/>
      <c r="F56" s="262"/>
      <c r="G56" s="263"/>
      <c r="H56" s="264"/>
      <c r="I56" s="263"/>
      <c r="J56" s="264"/>
      <c r="K56" s="117"/>
      <c r="L56" s="118"/>
      <c r="M56" s="118"/>
      <c r="N56" s="118"/>
      <c r="O56" s="117"/>
      <c r="P56" s="117"/>
      <c r="Q56" s="117"/>
    </row>
    <row r="57" spans="1:17" ht="15.75" customHeight="1" x14ac:dyDescent="0.2">
      <c r="A57" s="97"/>
      <c r="B57" s="119"/>
      <c r="C57" s="96"/>
      <c r="D57" s="96"/>
      <c r="E57" s="96"/>
      <c r="F57" s="96"/>
      <c r="G57" s="97"/>
      <c r="H57" s="120"/>
      <c r="I57" s="121"/>
      <c r="J57" s="122"/>
      <c r="K57" s="122"/>
      <c r="L57" s="98"/>
      <c r="M57" s="98"/>
      <c r="N57" s="98"/>
      <c r="O57" s="98"/>
      <c r="P57" s="122"/>
      <c r="Q57" s="96"/>
    </row>
    <row r="58" spans="1:17" ht="15.75" customHeight="1" thickBot="1" x14ac:dyDescent="0.25">
      <c r="A58" s="123"/>
      <c r="B58" s="123"/>
      <c r="C58" s="123"/>
      <c r="D58" s="123"/>
      <c r="E58" s="123"/>
      <c r="F58" s="123"/>
      <c r="G58" s="123"/>
      <c r="H58" s="120"/>
      <c r="I58" s="121"/>
      <c r="J58" s="122"/>
      <c r="K58" s="122"/>
      <c r="L58" s="98"/>
      <c r="M58" s="98"/>
      <c r="N58" s="98"/>
      <c r="O58" s="98"/>
      <c r="P58" s="122"/>
      <c r="Q58" s="96"/>
    </row>
    <row r="59" spans="1:17" ht="15.75" customHeight="1" x14ac:dyDescent="0.2">
      <c r="A59" s="308" t="s">
        <v>108</v>
      </c>
      <c r="B59" s="346" t="s">
        <v>109</v>
      </c>
      <c r="C59" s="347"/>
      <c r="D59" s="347"/>
      <c r="E59" s="347"/>
      <c r="F59" s="347"/>
      <c r="G59" s="347"/>
      <c r="H59" s="347"/>
      <c r="I59" s="347"/>
      <c r="J59" s="347"/>
      <c r="K59" s="347"/>
      <c r="L59" s="347"/>
      <c r="M59" s="347"/>
      <c r="N59" s="347"/>
      <c r="O59" s="347"/>
      <c r="P59" s="347"/>
      <c r="Q59" s="348"/>
    </row>
    <row r="60" spans="1:17" ht="24.75" customHeight="1" thickBot="1" x14ac:dyDescent="0.25">
      <c r="A60" s="309"/>
      <c r="B60" s="349"/>
      <c r="C60" s="350"/>
      <c r="D60" s="350"/>
      <c r="E60" s="350"/>
      <c r="F60" s="350"/>
      <c r="G60" s="350"/>
      <c r="H60" s="350"/>
      <c r="I60" s="350"/>
      <c r="J60" s="350"/>
      <c r="K60" s="350"/>
      <c r="L60" s="350"/>
      <c r="M60" s="350"/>
      <c r="N60" s="350"/>
      <c r="O60" s="350"/>
      <c r="P60" s="350"/>
      <c r="Q60" s="351"/>
    </row>
    <row r="61" spans="1:17" ht="24.75" customHeight="1" x14ac:dyDescent="0.2">
      <c r="A61" s="302">
        <v>1</v>
      </c>
      <c r="B61" s="337"/>
      <c r="C61" s="338"/>
      <c r="D61" s="338"/>
      <c r="E61" s="338"/>
      <c r="F61" s="338"/>
      <c r="G61" s="338"/>
      <c r="H61" s="338"/>
      <c r="I61" s="338"/>
      <c r="J61" s="338"/>
      <c r="K61" s="338"/>
      <c r="L61" s="338"/>
      <c r="M61" s="338"/>
      <c r="N61" s="338"/>
      <c r="O61" s="338"/>
      <c r="P61" s="338"/>
      <c r="Q61" s="339"/>
    </row>
    <row r="62" spans="1:17" ht="24.75" customHeight="1" x14ac:dyDescent="0.2">
      <c r="A62" s="303"/>
      <c r="B62" s="340"/>
      <c r="C62" s="341"/>
      <c r="D62" s="341"/>
      <c r="E62" s="341"/>
      <c r="F62" s="341"/>
      <c r="G62" s="341"/>
      <c r="H62" s="341"/>
      <c r="I62" s="341"/>
      <c r="J62" s="341"/>
      <c r="K62" s="341"/>
      <c r="L62" s="341"/>
      <c r="M62" s="341"/>
      <c r="N62" s="341"/>
      <c r="O62" s="341"/>
      <c r="P62" s="341"/>
      <c r="Q62" s="342"/>
    </row>
    <row r="63" spans="1:17" ht="24.75" customHeight="1" thickBot="1" x14ac:dyDescent="0.25">
      <c r="A63" s="304"/>
      <c r="B63" s="343"/>
      <c r="C63" s="344"/>
      <c r="D63" s="344"/>
      <c r="E63" s="344"/>
      <c r="F63" s="344"/>
      <c r="G63" s="344"/>
      <c r="H63" s="344"/>
      <c r="I63" s="344"/>
      <c r="J63" s="344"/>
      <c r="K63" s="344"/>
      <c r="L63" s="344"/>
      <c r="M63" s="344"/>
      <c r="N63" s="344"/>
      <c r="O63" s="344"/>
      <c r="P63" s="344"/>
      <c r="Q63" s="345"/>
    </row>
    <row r="64" spans="1:17" ht="24.75" customHeight="1" x14ac:dyDescent="0.2">
      <c r="A64" s="305">
        <v>2</v>
      </c>
      <c r="B64" s="266"/>
      <c r="C64" s="267"/>
      <c r="D64" s="267"/>
      <c r="E64" s="267"/>
      <c r="F64" s="267"/>
      <c r="G64" s="267"/>
      <c r="H64" s="267"/>
      <c r="I64" s="267"/>
      <c r="J64" s="267"/>
      <c r="K64" s="267"/>
      <c r="L64" s="267"/>
      <c r="M64" s="267"/>
      <c r="N64" s="267"/>
      <c r="O64" s="267"/>
      <c r="P64" s="267"/>
      <c r="Q64" s="268"/>
    </row>
    <row r="65" spans="1:17" ht="24.75" customHeight="1" x14ac:dyDescent="0.2">
      <c r="A65" s="306"/>
      <c r="B65" s="269"/>
      <c r="C65" s="270"/>
      <c r="D65" s="270"/>
      <c r="E65" s="270"/>
      <c r="F65" s="270"/>
      <c r="G65" s="270"/>
      <c r="H65" s="270"/>
      <c r="I65" s="270"/>
      <c r="J65" s="270"/>
      <c r="K65" s="270"/>
      <c r="L65" s="270"/>
      <c r="M65" s="270"/>
      <c r="N65" s="270"/>
      <c r="O65" s="270"/>
      <c r="P65" s="270"/>
      <c r="Q65" s="271"/>
    </row>
    <row r="66" spans="1:17" ht="24.75" customHeight="1" thickBot="1" x14ac:dyDescent="0.25">
      <c r="A66" s="307"/>
      <c r="B66" s="272"/>
      <c r="C66" s="273"/>
      <c r="D66" s="273"/>
      <c r="E66" s="273"/>
      <c r="F66" s="273"/>
      <c r="G66" s="273"/>
      <c r="H66" s="273"/>
      <c r="I66" s="273"/>
      <c r="J66" s="273"/>
      <c r="K66" s="273"/>
      <c r="L66" s="273"/>
      <c r="M66" s="273"/>
      <c r="N66" s="273"/>
      <c r="O66" s="273"/>
      <c r="P66" s="273"/>
      <c r="Q66" s="274"/>
    </row>
    <row r="67" spans="1:17" ht="24.75" customHeight="1" x14ac:dyDescent="0.2">
      <c r="A67" s="302">
        <v>3</v>
      </c>
      <c r="B67" s="337"/>
      <c r="C67" s="338"/>
      <c r="D67" s="338"/>
      <c r="E67" s="338"/>
      <c r="F67" s="338"/>
      <c r="G67" s="338"/>
      <c r="H67" s="338"/>
      <c r="I67" s="338"/>
      <c r="J67" s="338"/>
      <c r="K67" s="338"/>
      <c r="L67" s="338"/>
      <c r="M67" s="338"/>
      <c r="N67" s="338"/>
      <c r="O67" s="338"/>
      <c r="P67" s="338"/>
      <c r="Q67" s="339"/>
    </row>
    <row r="68" spans="1:17" ht="24.75" customHeight="1" x14ac:dyDescent="0.2">
      <c r="A68" s="303"/>
      <c r="B68" s="340"/>
      <c r="C68" s="341"/>
      <c r="D68" s="341"/>
      <c r="E68" s="341"/>
      <c r="F68" s="341"/>
      <c r="G68" s="341"/>
      <c r="H68" s="341"/>
      <c r="I68" s="341"/>
      <c r="J68" s="341"/>
      <c r="K68" s="341"/>
      <c r="L68" s="341"/>
      <c r="M68" s="341"/>
      <c r="N68" s="341"/>
      <c r="O68" s="341"/>
      <c r="P68" s="341"/>
      <c r="Q68" s="342"/>
    </row>
    <row r="69" spans="1:17" ht="24.75" customHeight="1" thickBot="1" x14ac:dyDescent="0.25">
      <c r="A69" s="304"/>
      <c r="B69" s="343"/>
      <c r="C69" s="344"/>
      <c r="D69" s="344"/>
      <c r="E69" s="344"/>
      <c r="F69" s="344"/>
      <c r="G69" s="344"/>
      <c r="H69" s="344"/>
      <c r="I69" s="344"/>
      <c r="J69" s="344"/>
      <c r="K69" s="344"/>
      <c r="L69" s="344"/>
      <c r="M69" s="344"/>
      <c r="N69" s="344"/>
      <c r="O69" s="344"/>
      <c r="P69" s="344"/>
      <c r="Q69" s="345"/>
    </row>
    <row r="70" spans="1:17" ht="24.75" customHeight="1" x14ac:dyDescent="0.2">
      <c r="A70" s="305">
        <v>4</v>
      </c>
      <c r="B70" s="266"/>
      <c r="C70" s="267"/>
      <c r="D70" s="267"/>
      <c r="E70" s="267"/>
      <c r="F70" s="267"/>
      <c r="G70" s="267"/>
      <c r="H70" s="267"/>
      <c r="I70" s="267"/>
      <c r="J70" s="267"/>
      <c r="K70" s="267"/>
      <c r="L70" s="267"/>
      <c r="M70" s="267"/>
      <c r="N70" s="267"/>
      <c r="O70" s="267"/>
      <c r="P70" s="267"/>
      <c r="Q70" s="268"/>
    </row>
    <row r="71" spans="1:17" ht="24.75" customHeight="1" x14ac:dyDescent="0.2">
      <c r="A71" s="306"/>
      <c r="B71" s="269"/>
      <c r="C71" s="270"/>
      <c r="D71" s="270"/>
      <c r="E71" s="270"/>
      <c r="F71" s="270"/>
      <c r="G71" s="270"/>
      <c r="H71" s="270"/>
      <c r="I71" s="270"/>
      <c r="J71" s="270"/>
      <c r="K71" s="270"/>
      <c r="L71" s="270"/>
      <c r="M71" s="270"/>
      <c r="N71" s="270"/>
      <c r="O71" s="270"/>
      <c r="P71" s="270"/>
      <c r="Q71" s="271"/>
    </row>
    <row r="72" spans="1:17" ht="24.75" customHeight="1" thickBot="1" x14ac:dyDescent="0.25">
      <c r="A72" s="307"/>
      <c r="B72" s="272"/>
      <c r="C72" s="273"/>
      <c r="D72" s="273"/>
      <c r="E72" s="273"/>
      <c r="F72" s="273"/>
      <c r="G72" s="273"/>
      <c r="H72" s="273"/>
      <c r="I72" s="273"/>
      <c r="J72" s="273"/>
      <c r="K72" s="273"/>
      <c r="L72" s="273"/>
      <c r="M72" s="273"/>
      <c r="N72" s="273"/>
      <c r="O72" s="273"/>
      <c r="P72" s="273"/>
      <c r="Q72" s="274"/>
    </row>
    <row r="73" spans="1:17" ht="24.75" customHeight="1" x14ac:dyDescent="0.2">
      <c r="A73" s="302">
        <v>5</v>
      </c>
      <c r="B73" s="337"/>
      <c r="C73" s="338"/>
      <c r="D73" s="338"/>
      <c r="E73" s="338"/>
      <c r="F73" s="338"/>
      <c r="G73" s="338"/>
      <c r="H73" s="338"/>
      <c r="I73" s="338"/>
      <c r="J73" s="338"/>
      <c r="K73" s="338"/>
      <c r="L73" s="338"/>
      <c r="M73" s="338"/>
      <c r="N73" s="338"/>
      <c r="O73" s="338"/>
      <c r="P73" s="338"/>
      <c r="Q73" s="339"/>
    </row>
    <row r="74" spans="1:17" ht="24.75" customHeight="1" x14ac:dyDescent="0.2">
      <c r="A74" s="303"/>
      <c r="B74" s="340"/>
      <c r="C74" s="341"/>
      <c r="D74" s="341"/>
      <c r="E74" s="341"/>
      <c r="F74" s="341"/>
      <c r="G74" s="341"/>
      <c r="H74" s="341"/>
      <c r="I74" s="341"/>
      <c r="J74" s="341"/>
      <c r="K74" s="341"/>
      <c r="L74" s="341"/>
      <c r="M74" s="341"/>
      <c r="N74" s="341"/>
      <c r="O74" s="341"/>
      <c r="P74" s="341"/>
      <c r="Q74" s="342"/>
    </row>
    <row r="75" spans="1:17" ht="24.75" customHeight="1" thickBot="1" x14ac:dyDescent="0.25">
      <c r="A75" s="304"/>
      <c r="B75" s="343"/>
      <c r="C75" s="344"/>
      <c r="D75" s="344"/>
      <c r="E75" s="344"/>
      <c r="F75" s="344"/>
      <c r="G75" s="344"/>
      <c r="H75" s="344"/>
      <c r="I75" s="344"/>
      <c r="J75" s="344"/>
      <c r="K75" s="344"/>
      <c r="L75" s="344"/>
      <c r="M75" s="344"/>
      <c r="N75" s="344"/>
      <c r="O75" s="344"/>
      <c r="P75" s="344"/>
      <c r="Q75" s="345"/>
    </row>
    <row r="76" spans="1:17" ht="24.75" customHeight="1" x14ac:dyDescent="0.2">
      <c r="A76" s="305">
        <v>6</v>
      </c>
      <c r="B76" s="266"/>
      <c r="C76" s="267"/>
      <c r="D76" s="267"/>
      <c r="E76" s="267"/>
      <c r="F76" s="267"/>
      <c r="G76" s="267"/>
      <c r="H76" s="267"/>
      <c r="I76" s="267"/>
      <c r="J76" s="267"/>
      <c r="K76" s="267"/>
      <c r="L76" s="267"/>
      <c r="M76" s="267"/>
      <c r="N76" s="267"/>
      <c r="O76" s="267"/>
      <c r="P76" s="267"/>
      <c r="Q76" s="268"/>
    </row>
    <row r="77" spans="1:17" ht="24.75" customHeight="1" x14ac:dyDescent="0.2">
      <c r="A77" s="306"/>
      <c r="B77" s="269"/>
      <c r="C77" s="270"/>
      <c r="D77" s="270"/>
      <c r="E77" s="270"/>
      <c r="F77" s="270"/>
      <c r="G77" s="270"/>
      <c r="H77" s="270"/>
      <c r="I77" s="270"/>
      <c r="J77" s="270"/>
      <c r="K77" s="270"/>
      <c r="L77" s="270"/>
      <c r="M77" s="270"/>
      <c r="N77" s="270"/>
      <c r="O77" s="270"/>
      <c r="P77" s="270"/>
      <c r="Q77" s="271"/>
    </row>
    <row r="78" spans="1:17" ht="24.75" customHeight="1" thickBot="1" x14ac:dyDescent="0.25">
      <c r="A78" s="307"/>
      <c r="B78" s="272"/>
      <c r="C78" s="273"/>
      <c r="D78" s="273"/>
      <c r="E78" s="273"/>
      <c r="F78" s="273"/>
      <c r="G78" s="273"/>
      <c r="H78" s="273"/>
      <c r="I78" s="273"/>
      <c r="J78" s="273"/>
      <c r="K78" s="273"/>
      <c r="L78" s="273"/>
      <c r="M78" s="273"/>
      <c r="N78" s="273"/>
      <c r="O78" s="273"/>
      <c r="P78" s="273"/>
      <c r="Q78" s="274"/>
    </row>
    <row r="79" spans="1:17" ht="24.75" customHeight="1" x14ac:dyDescent="0.2">
      <c r="A79" s="302">
        <v>7</v>
      </c>
      <c r="B79" s="337"/>
      <c r="C79" s="338"/>
      <c r="D79" s="338"/>
      <c r="E79" s="338"/>
      <c r="F79" s="338"/>
      <c r="G79" s="338"/>
      <c r="H79" s="338"/>
      <c r="I79" s="338"/>
      <c r="J79" s="338"/>
      <c r="K79" s="338"/>
      <c r="L79" s="338"/>
      <c r="M79" s="338"/>
      <c r="N79" s="338"/>
      <c r="O79" s="338"/>
      <c r="P79" s="338"/>
      <c r="Q79" s="339"/>
    </row>
    <row r="80" spans="1:17" ht="24.75" customHeight="1" x14ac:dyDescent="0.2">
      <c r="A80" s="303"/>
      <c r="B80" s="340"/>
      <c r="C80" s="341"/>
      <c r="D80" s="341"/>
      <c r="E80" s="341"/>
      <c r="F80" s="341"/>
      <c r="G80" s="341"/>
      <c r="H80" s="341"/>
      <c r="I80" s="341"/>
      <c r="J80" s="341"/>
      <c r="K80" s="341"/>
      <c r="L80" s="341"/>
      <c r="M80" s="341"/>
      <c r="N80" s="341"/>
      <c r="O80" s="341"/>
      <c r="P80" s="341"/>
      <c r="Q80" s="342"/>
    </row>
    <row r="81" spans="1:17" ht="24.75" customHeight="1" thickBot="1" x14ac:dyDescent="0.25">
      <c r="A81" s="304"/>
      <c r="B81" s="343"/>
      <c r="C81" s="344"/>
      <c r="D81" s="344"/>
      <c r="E81" s="344"/>
      <c r="F81" s="344"/>
      <c r="G81" s="344"/>
      <c r="H81" s="344"/>
      <c r="I81" s="344"/>
      <c r="J81" s="344"/>
      <c r="K81" s="344"/>
      <c r="L81" s="344"/>
      <c r="M81" s="344"/>
      <c r="N81" s="344"/>
      <c r="O81" s="344"/>
      <c r="P81" s="344"/>
      <c r="Q81" s="345"/>
    </row>
    <row r="82" spans="1:17" ht="24.75" customHeight="1" x14ac:dyDescent="0.2">
      <c r="A82" s="305">
        <v>8</v>
      </c>
      <c r="B82" s="266"/>
      <c r="C82" s="267"/>
      <c r="D82" s="267"/>
      <c r="E82" s="267"/>
      <c r="F82" s="267"/>
      <c r="G82" s="267"/>
      <c r="H82" s="267"/>
      <c r="I82" s="267"/>
      <c r="J82" s="267"/>
      <c r="K82" s="267"/>
      <c r="L82" s="267"/>
      <c r="M82" s="267"/>
      <c r="N82" s="267"/>
      <c r="O82" s="267"/>
      <c r="P82" s="267"/>
      <c r="Q82" s="268"/>
    </row>
    <row r="83" spans="1:17" ht="24.75" customHeight="1" x14ac:dyDescent="0.2">
      <c r="A83" s="306"/>
      <c r="B83" s="269"/>
      <c r="C83" s="270"/>
      <c r="D83" s="270"/>
      <c r="E83" s="270"/>
      <c r="F83" s="270"/>
      <c r="G83" s="270"/>
      <c r="H83" s="270"/>
      <c r="I83" s="270"/>
      <c r="J83" s="270"/>
      <c r="K83" s="270"/>
      <c r="L83" s="270"/>
      <c r="M83" s="270"/>
      <c r="N83" s="270"/>
      <c r="O83" s="270"/>
      <c r="P83" s="270"/>
      <c r="Q83" s="271"/>
    </row>
    <row r="84" spans="1:17" ht="24.75" customHeight="1" thickBot="1" x14ac:dyDescent="0.25">
      <c r="A84" s="307"/>
      <c r="B84" s="272"/>
      <c r="C84" s="273"/>
      <c r="D84" s="273"/>
      <c r="E84" s="273"/>
      <c r="F84" s="273"/>
      <c r="G84" s="273"/>
      <c r="H84" s="273"/>
      <c r="I84" s="273"/>
      <c r="J84" s="273"/>
      <c r="K84" s="273"/>
      <c r="L84" s="273"/>
      <c r="M84" s="273"/>
      <c r="N84" s="273"/>
      <c r="O84" s="273"/>
      <c r="P84" s="273"/>
      <c r="Q84" s="274"/>
    </row>
    <row r="85" spans="1:17" ht="24.75" customHeight="1" x14ac:dyDescent="0.2">
      <c r="A85" s="302">
        <v>9</v>
      </c>
      <c r="B85" s="337"/>
      <c r="C85" s="338"/>
      <c r="D85" s="338"/>
      <c r="E85" s="338"/>
      <c r="F85" s="338"/>
      <c r="G85" s="338"/>
      <c r="H85" s="338"/>
      <c r="I85" s="338"/>
      <c r="J85" s="338"/>
      <c r="K85" s="338"/>
      <c r="L85" s="338"/>
      <c r="M85" s="338"/>
      <c r="N85" s="338"/>
      <c r="O85" s="338"/>
      <c r="P85" s="338"/>
      <c r="Q85" s="339"/>
    </row>
    <row r="86" spans="1:17" ht="24.75" customHeight="1" x14ac:dyDescent="0.2">
      <c r="A86" s="303"/>
      <c r="B86" s="340"/>
      <c r="C86" s="341"/>
      <c r="D86" s="341"/>
      <c r="E86" s="341"/>
      <c r="F86" s="341"/>
      <c r="G86" s="341"/>
      <c r="H86" s="341"/>
      <c r="I86" s="341"/>
      <c r="J86" s="341"/>
      <c r="K86" s="341"/>
      <c r="L86" s="341"/>
      <c r="M86" s="341"/>
      <c r="N86" s="341"/>
      <c r="O86" s="341"/>
      <c r="P86" s="341"/>
      <c r="Q86" s="342"/>
    </row>
    <row r="87" spans="1:17" ht="24.75" customHeight="1" thickBot="1" x14ac:dyDescent="0.25">
      <c r="A87" s="304"/>
      <c r="B87" s="343"/>
      <c r="C87" s="344"/>
      <c r="D87" s="344"/>
      <c r="E87" s="344"/>
      <c r="F87" s="344"/>
      <c r="G87" s="344"/>
      <c r="H87" s="344"/>
      <c r="I87" s="344"/>
      <c r="J87" s="344"/>
      <c r="K87" s="344"/>
      <c r="L87" s="344"/>
      <c r="M87" s="344"/>
      <c r="N87" s="344"/>
      <c r="O87" s="344"/>
      <c r="P87" s="344"/>
      <c r="Q87" s="345"/>
    </row>
    <row r="88" spans="1:17" ht="24.75" customHeight="1" x14ac:dyDescent="0.2">
      <c r="A88" s="305">
        <v>10</v>
      </c>
      <c r="B88" s="266"/>
      <c r="C88" s="267"/>
      <c r="D88" s="267"/>
      <c r="E88" s="267"/>
      <c r="F88" s="267"/>
      <c r="G88" s="267"/>
      <c r="H88" s="267"/>
      <c r="I88" s="267"/>
      <c r="J88" s="267"/>
      <c r="K88" s="267"/>
      <c r="L88" s="267"/>
      <c r="M88" s="267"/>
      <c r="N88" s="267"/>
      <c r="O88" s="267"/>
      <c r="P88" s="267"/>
      <c r="Q88" s="268"/>
    </row>
    <row r="89" spans="1:17" ht="24.75" customHeight="1" x14ac:dyDescent="0.2">
      <c r="A89" s="306"/>
      <c r="B89" s="269"/>
      <c r="C89" s="270"/>
      <c r="D89" s="270"/>
      <c r="E89" s="270"/>
      <c r="F89" s="270"/>
      <c r="G89" s="270"/>
      <c r="H89" s="270"/>
      <c r="I89" s="270"/>
      <c r="J89" s="270"/>
      <c r="K89" s="270"/>
      <c r="L89" s="270"/>
      <c r="M89" s="270"/>
      <c r="N89" s="270"/>
      <c r="O89" s="270"/>
      <c r="P89" s="270"/>
      <c r="Q89" s="271"/>
    </row>
    <row r="90" spans="1:17" ht="15.75" customHeight="1" thickBot="1" x14ac:dyDescent="0.25">
      <c r="A90" s="307"/>
      <c r="B90" s="272"/>
      <c r="C90" s="273"/>
      <c r="D90" s="273"/>
      <c r="E90" s="273"/>
      <c r="F90" s="273"/>
      <c r="G90" s="273"/>
      <c r="H90" s="273"/>
      <c r="I90" s="273"/>
      <c r="J90" s="273"/>
      <c r="K90" s="273"/>
      <c r="L90" s="273"/>
      <c r="M90" s="273"/>
      <c r="N90" s="273"/>
      <c r="O90" s="273"/>
      <c r="P90" s="273"/>
      <c r="Q90" s="274"/>
    </row>
    <row r="91" spans="1:17" ht="15.75" customHeight="1" x14ac:dyDescent="0.25">
      <c r="A91" s="81"/>
      <c r="B91" s="82"/>
      <c r="C91" s="51"/>
      <c r="D91" s="51"/>
      <c r="E91" s="51"/>
      <c r="F91" s="51"/>
      <c r="G91" s="81"/>
      <c r="H91" s="83"/>
      <c r="I91" s="84"/>
      <c r="J91" s="85"/>
      <c r="K91" s="85"/>
      <c r="L91" s="52"/>
      <c r="M91" s="52"/>
      <c r="N91" s="52"/>
      <c r="O91" s="52"/>
      <c r="P91" s="85"/>
      <c r="Q91" s="51"/>
    </row>
    <row r="92" spans="1:17" ht="15.75" customHeight="1" x14ac:dyDescent="0.25">
      <c r="A92" s="81"/>
      <c r="B92" s="82"/>
      <c r="C92" s="51"/>
      <c r="D92" s="51"/>
      <c r="E92" s="51"/>
      <c r="F92" s="51"/>
      <c r="G92" s="81"/>
      <c r="H92" s="83"/>
      <c r="I92" s="84"/>
      <c r="J92" s="85"/>
      <c r="K92" s="85"/>
      <c r="L92" s="52"/>
      <c r="M92" s="52"/>
      <c r="N92" s="52"/>
      <c r="O92" s="52"/>
      <c r="P92" s="85"/>
      <c r="Q92" s="51"/>
    </row>
    <row r="93" spans="1:17" ht="14.25" customHeight="1" x14ac:dyDescent="0.25">
      <c r="A93" s="81"/>
      <c r="B93" s="82"/>
      <c r="C93" s="51"/>
      <c r="D93" s="51"/>
      <c r="E93" s="51"/>
      <c r="F93" s="51"/>
      <c r="G93" s="81"/>
      <c r="H93" s="83"/>
      <c r="I93" s="84"/>
      <c r="J93" s="85"/>
      <c r="K93" s="85"/>
      <c r="L93" s="52"/>
      <c r="M93" s="52"/>
      <c r="N93" s="52"/>
      <c r="O93" s="52"/>
      <c r="P93" s="85"/>
      <c r="Q93" s="51"/>
    </row>
    <row r="94" spans="1:17" ht="29.25" customHeight="1" x14ac:dyDescent="0.25">
      <c r="A94" s="81"/>
      <c r="B94" s="82"/>
      <c r="C94" s="51"/>
      <c r="D94" s="51"/>
      <c r="E94" s="51"/>
      <c r="F94" s="51"/>
      <c r="G94" s="81"/>
      <c r="H94" s="83"/>
      <c r="I94" s="84"/>
      <c r="J94" s="85"/>
      <c r="K94" s="85"/>
      <c r="L94" s="80"/>
      <c r="M94" s="80"/>
      <c r="N94" s="80"/>
      <c r="O94" s="80"/>
      <c r="P94" s="80"/>
      <c r="Q94" s="51"/>
    </row>
    <row r="95" spans="1:17" ht="29.25" customHeight="1" x14ac:dyDescent="0.25">
      <c r="A95" s="369" t="s">
        <v>112</v>
      </c>
      <c r="B95" s="370"/>
      <c r="C95" s="370"/>
      <c r="D95" s="370"/>
      <c r="E95" s="370"/>
      <c r="F95" s="370"/>
      <c r="G95" s="370"/>
      <c r="H95" s="371"/>
      <c r="I95" s="84"/>
      <c r="J95" s="85"/>
      <c r="K95"/>
      <c r="L95"/>
      <c r="M95"/>
      <c r="N95"/>
      <c r="O95" s="52"/>
      <c r="P95" s="52"/>
      <c r="Q95" s="51"/>
    </row>
    <row r="96" spans="1:17" ht="29.25" customHeight="1" x14ac:dyDescent="0.25">
      <c r="A96" s="379" t="s">
        <v>134</v>
      </c>
      <c r="B96" s="380"/>
      <c r="C96" s="380"/>
      <c r="D96" s="380"/>
      <c r="E96" s="380"/>
      <c r="F96" s="380"/>
      <c r="G96" s="380"/>
      <c r="H96" s="381"/>
      <c r="I96" s="84"/>
      <c r="J96" s="85"/>
      <c r="O96" s="52"/>
      <c r="P96" s="52"/>
      <c r="Q96" s="51"/>
    </row>
    <row r="97" spans="1:8" ht="29.25" customHeight="1" x14ac:dyDescent="0.2">
      <c r="A97" s="124" t="s">
        <v>113</v>
      </c>
      <c r="B97" s="125" t="s">
        <v>1</v>
      </c>
      <c r="C97" s="372" t="s">
        <v>114</v>
      </c>
      <c r="D97" s="372"/>
      <c r="E97" s="372"/>
      <c r="F97" s="372"/>
      <c r="G97" s="372"/>
      <c r="H97" s="125" t="s">
        <v>54</v>
      </c>
    </row>
    <row r="98" spans="1:8" ht="29.25" customHeight="1" x14ac:dyDescent="0.25">
      <c r="A98" s="188"/>
      <c r="B98" s="175"/>
      <c r="C98" s="352"/>
      <c r="D98" s="353"/>
      <c r="E98" s="353"/>
      <c r="F98" s="353"/>
      <c r="G98" s="354"/>
      <c r="H98" s="190"/>
    </row>
    <row r="99" spans="1:8" ht="29.25" customHeight="1" x14ac:dyDescent="0.25">
      <c r="A99" s="188"/>
      <c r="B99" s="175"/>
      <c r="C99" s="352"/>
      <c r="D99" s="353"/>
      <c r="E99" s="353"/>
      <c r="F99" s="353"/>
      <c r="G99" s="354"/>
      <c r="H99" s="190"/>
    </row>
    <row r="100" spans="1:8" ht="29.25" customHeight="1" x14ac:dyDescent="0.25">
      <c r="A100" s="188"/>
      <c r="B100" s="175"/>
      <c r="C100" s="352"/>
      <c r="D100" s="353"/>
      <c r="E100" s="353"/>
      <c r="F100" s="353"/>
      <c r="G100" s="354"/>
      <c r="H100" s="190"/>
    </row>
    <row r="101" spans="1:8" ht="29.25" customHeight="1" x14ac:dyDescent="0.25">
      <c r="A101" s="188"/>
      <c r="B101" s="175"/>
      <c r="C101" s="352"/>
      <c r="D101" s="353"/>
      <c r="E101" s="353"/>
      <c r="F101" s="353"/>
      <c r="G101" s="354"/>
      <c r="H101" s="190"/>
    </row>
    <row r="102" spans="1:8" ht="29.25" customHeight="1" x14ac:dyDescent="0.25">
      <c r="A102" s="188"/>
      <c r="B102" s="175"/>
      <c r="C102" s="352"/>
      <c r="D102" s="353"/>
      <c r="E102" s="353"/>
      <c r="F102" s="353"/>
      <c r="G102" s="354"/>
      <c r="H102" s="190"/>
    </row>
    <row r="103" spans="1:8" ht="29.25" customHeight="1" x14ac:dyDescent="0.25">
      <c r="A103" s="188"/>
      <c r="B103" s="175"/>
      <c r="C103" s="352"/>
      <c r="D103" s="353"/>
      <c r="E103" s="353"/>
      <c r="F103" s="353"/>
      <c r="G103" s="354"/>
      <c r="H103" s="190"/>
    </row>
    <row r="104" spans="1:8" ht="29.25" customHeight="1" x14ac:dyDescent="0.25">
      <c r="A104" s="188"/>
      <c r="B104" s="175"/>
      <c r="C104" s="352"/>
      <c r="D104" s="353"/>
      <c r="E104" s="353"/>
      <c r="F104" s="353"/>
      <c r="G104" s="354"/>
      <c r="H104" s="190"/>
    </row>
    <row r="105" spans="1:8" ht="29.25" customHeight="1" x14ac:dyDescent="0.25">
      <c r="A105" s="188"/>
      <c r="B105" s="175"/>
      <c r="C105" s="352"/>
      <c r="D105" s="353"/>
      <c r="E105" s="353"/>
      <c r="F105" s="353"/>
      <c r="G105" s="354"/>
      <c r="H105" s="190"/>
    </row>
    <row r="106" spans="1:8" ht="29.25" customHeight="1" x14ac:dyDescent="0.25">
      <c r="A106" s="188"/>
      <c r="B106" s="175"/>
      <c r="C106" s="352"/>
      <c r="D106" s="353"/>
      <c r="E106" s="353"/>
      <c r="F106" s="353"/>
      <c r="G106" s="354"/>
      <c r="H106" s="190"/>
    </row>
    <row r="107" spans="1:8" ht="29.25" customHeight="1" x14ac:dyDescent="0.25">
      <c r="A107" s="188"/>
      <c r="B107" s="175"/>
      <c r="C107" s="352"/>
      <c r="D107" s="353"/>
      <c r="E107" s="353"/>
      <c r="F107" s="353"/>
      <c r="G107" s="354"/>
      <c r="H107" s="190"/>
    </row>
    <row r="108" spans="1:8" ht="29.25" customHeight="1" x14ac:dyDescent="0.25">
      <c r="A108" s="188"/>
      <c r="B108" s="175"/>
      <c r="C108" s="352"/>
      <c r="D108" s="353"/>
      <c r="E108" s="353"/>
      <c r="F108" s="353"/>
      <c r="G108" s="354"/>
      <c r="H108" s="190"/>
    </row>
    <row r="109" spans="1:8" ht="29.25" customHeight="1" x14ac:dyDescent="0.25">
      <c r="A109" s="188"/>
      <c r="B109" s="175"/>
      <c r="C109" s="352"/>
      <c r="D109" s="353"/>
      <c r="E109" s="353"/>
      <c r="F109" s="353"/>
      <c r="G109" s="354"/>
      <c r="H109" s="190"/>
    </row>
    <row r="110" spans="1:8" ht="29.25" customHeight="1" x14ac:dyDescent="0.25">
      <c r="A110" s="188"/>
      <c r="B110" s="175"/>
      <c r="C110" s="352"/>
      <c r="D110" s="353"/>
      <c r="E110" s="353"/>
      <c r="F110" s="353"/>
      <c r="G110" s="354"/>
      <c r="H110" s="190"/>
    </row>
    <row r="111" spans="1:8" ht="19.5" x14ac:dyDescent="0.25">
      <c r="A111" s="126" t="s">
        <v>8</v>
      </c>
      <c r="B111" s="127">
        <f>SUM(B98:B110)</f>
        <v>0</v>
      </c>
      <c r="C111" s="128"/>
      <c r="D111" s="128"/>
      <c r="E111" s="128"/>
      <c r="F111" s="128"/>
      <c r="G111" s="129"/>
      <c r="H111" s="120"/>
    </row>
    <row r="117" spans="1:17" ht="21.75" customHeight="1" x14ac:dyDescent="0.2">
      <c r="A117" s="373" t="s">
        <v>129</v>
      </c>
      <c r="B117" s="374"/>
      <c r="C117" s="374"/>
      <c r="D117" s="374"/>
      <c r="E117" s="374"/>
      <c r="F117" s="374"/>
      <c r="G117" s="374"/>
      <c r="H117" s="374"/>
      <c r="I117" s="374"/>
      <c r="J117" s="374"/>
      <c r="K117" s="374"/>
      <c r="L117" s="374"/>
      <c r="M117" s="374"/>
      <c r="N117" s="374"/>
      <c r="O117" s="374"/>
      <c r="P117" s="374"/>
      <c r="Q117" s="375"/>
    </row>
    <row r="118" spans="1:17" ht="21.75" customHeight="1" thickBot="1" x14ac:dyDescent="0.25">
      <c r="A118" s="109" t="s">
        <v>99</v>
      </c>
      <c r="B118" s="113" t="str">
        <f>IF(B2="","",B2)</f>
        <v/>
      </c>
      <c r="C118" s="110" t="s">
        <v>101</v>
      </c>
      <c r="D118" s="113" t="str">
        <f>IF(D2="","",D2)</f>
        <v/>
      </c>
      <c r="E118" s="333" t="s">
        <v>56</v>
      </c>
      <c r="F118" s="334"/>
      <c r="G118" s="279" t="str">
        <f>IF(G2="","",G2)</f>
        <v/>
      </c>
      <c r="H118" s="280"/>
      <c r="I118" s="335" t="s">
        <v>102</v>
      </c>
      <c r="J118" s="336"/>
      <c r="K118" s="200" t="str">
        <f>IF(K2="","",K2)</f>
        <v/>
      </c>
      <c r="L118" s="114" t="s">
        <v>107</v>
      </c>
      <c r="M118" s="279" t="str">
        <f>IF(M2="","",M2)</f>
        <v/>
      </c>
      <c r="N118" s="280"/>
      <c r="O118" s="111" t="s">
        <v>104</v>
      </c>
      <c r="P118" s="279" t="str">
        <f>IF(P2="","",P2)</f>
        <v/>
      </c>
      <c r="Q118" s="280"/>
    </row>
    <row r="119" spans="1:17" ht="21.75" customHeight="1" thickBot="1" x14ac:dyDescent="0.3">
      <c r="A119" s="112" t="s">
        <v>105</v>
      </c>
      <c r="B119" s="115" t="str">
        <f>IF(B3="","",B3)</f>
        <v/>
      </c>
      <c r="C119" s="112" t="s">
        <v>100</v>
      </c>
      <c r="D119" s="116" t="str">
        <f>IF(D3="","",D3)</f>
        <v/>
      </c>
      <c r="E119" s="261"/>
      <c r="F119" s="262"/>
      <c r="G119" s="263"/>
      <c r="H119" s="264"/>
      <c r="I119" s="263"/>
      <c r="J119" s="264"/>
      <c r="K119" s="117"/>
      <c r="L119" s="118"/>
      <c r="M119" s="118"/>
      <c r="N119" s="118"/>
      <c r="O119" s="117"/>
      <c r="P119" s="117"/>
      <c r="Q119" s="117"/>
    </row>
    <row r="120" spans="1:17" ht="15.75" customHeight="1" thickBot="1" x14ac:dyDescent="0.3">
      <c r="A120" s="191"/>
      <c r="B120" s="192"/>
      <c r="C120" s="132"/>
      <c r="D120" s="132"/>
      <c r="E120" s="132"/>
      <c r="F120" s="132"/>
      <c r="G120" s="191"/>
      <c r="H120" s="193"/>
      <c r="I120" s="194"/>
      <c r="J120" s="195"/>
      <c r="K120" s="195"/>
      <c r="L120" s="139"/>
      <c r="M120" s="139"/>
      <c r="N120" s="139"/>
      <c r="O120" s="139"/>
      <c r="P120" s="195"/>
      <c r="Q120" s="132"/>
    </row>
    <row r="121" spans="1:17" ht="39.75" customHeight="1" thickBot="1" x14ac:dyDescent="0.3">
      <c r="A121" s="161"/>
      <c r="B121" s="162"/>
      <c r="C121" s="162"/>
      <c r="D121" s="163"/>
      <c r="E121" s="359" t="s">
        <v>0</v>
      </c>
      <c r="F121" s="360"/>
      <c r="G121" s="361"/>
      <c r="H121" s="362" t="s">
        <v>1</v>
      </c>
      <c r="I121" s="363"/>
      <c r="J121" s="363"/>
      <c r="K121" s="364"/>
      <c r="L121" s="162"/>
      <c r="M121" s="162"/>
      <c r="N121" s="162"/>
      <c r="O121" s="162"/>
      <c r="P121" s="162"/>
      <c r="Q121" s="162"/>
    </row>
    <row r="122" spans="1:17" ht="77.25" customHeight="1" thickBot="1" x14ac:dyDescent="0.3">
      <c r="A122" s="164" t="s">
        <v>2</v>
      </c>
      <c r="B122" s="165" t="s">
        <v>3</v>
      </c>
      <c r="C122" s="254" t="s">
        <v>142</v>
      </c>
      <c r="D122" s="164" t="s">
        <v>51</v>
      </c>
      <c r="E122" s="166" t="s">
        <v>4</v>
      </c>
      <c r="F122" s="166" t="s">
        <v>5</v>
      </c>
      <c r="G122" s="167" t="s">
        <v>6</v>
      </c>
      <c r="H122" s="168" t="s">
        <v>50</v>
      </c>
      <c r="I122" s="169" t="s">
        <v>85</v>
      </c>
      <c r="J122" s="170" t="s">
        <v>7</v>
      </c>
      <c r="K122" s="199" t="s">
        <v>53</v>
      </c>
      <c r="L122" s="171" t="s">
        <v>8</v>
      </c>
      <c r="M122" s="172" t="s">
        <v>54</v>
      </c>
      <c r="N122" s="291" t="s">
        <v>52</v>
      </c>
      <c r="O122" s="291"/>
      <c r="P122" s="291"/>
      <c r="Q122" s="291"/>
    </row>
    <row r="123" spans="1:17" ht="39.75" customHeight="1" x14ac:dyDescent="0.2">
      <c r="A123" s="209"/>
      <c r="B123" s="209"/>
      <c r="C123" s="210"/>
      <c r="D123" s="211"/>
      <c r="E123" s="210"/>
      <c r="F123" s="212"/>
      <c r="G123" s="213"/>
      <c r="H123" s="214"/>
      <c r="I123" s="215"/>
      <c r="J123" s="216" t="str">
        <f t="shared" ref="J123:J141" si="2">IF(C123="Yes",H123+(H123*I123),IF(C123="No",H123,""))</f>
        <v/>
      </c>
      <c r="K123" s="217"/>
      <c r="L123" s="174" t="str">
        <f t="shared" ref="L123:L138" si="3">IF(C123="","",G123*J123+K123)</f>
        <v/>
      </c>
      <c r="M123" s="242"/>
      <c r="N123" s="290"/>
      <c r="O123" s="290"/>
      <c r="P123" s="290"/>
      <c r="Q123" s="290"/>
    </row>
    <row r="124" spans="1:17" ht="39.75" customHeight="1" x14ac:dyDescent="0.2">
      <c r="A124" s="176"/>
      <c r="B124" s="176"/>
      <c r="C124" s="177"/>
      <c r="D124" s="206"/>
      <c r="E124" s="177"/>
      <c r="F124" s="178"/>
      <c r="G124" s="179"/>
      <c r="H124" s="196"/>
      <c r="I124" s="173"/>
      <c r="J124" s="208" t="str">
        <f t="shared" si="2"/>
        <v/>
      </c>
      <c r="K124" s="180"/>
      <c r="L124" s="181" t="str">
        <f t="shared" si="3"/>
        <v/>
      </c>
      <c r="M124" s="182"/>
      <c r="N124" s="289"/>
      <c r="O124" s="289"/>
      <c r="P124" s="289"/>
      <c r="Q124" s="289"/>
    </row>
    <row r="125" spans="1:17" ht="39.75" customHeight="1" x14ac:dyDescent="0.2">
      <c r="A125" s="218"/>
      <c r="B125" s="218"/>
      <c r="C125" s="219"/>
      <c r="D125" s="220"/>
      <c r="E125" s="219"/>
      <c r="F125" s="221"/>
      <c r="G125" s="222"/>
      <c r="H125" s="223"/>
      <c r="I125" s="215"/>
      <c r="J125" s="216" t="str">
        <f t="shared" si="2"/>
        <v/>
      </c>
      <c r="K125" s="217"/>
      <c r="L125" s="181" t="str">
        <f t="shared" si="3"/>
        <v/>
      </c>
      <c r="M125" s="243"/>
      <c r="N125" s="290"/>
      <c r="O125" s="290"/>
      <c r="P125" s="290"/>
      <c r="Q125" s="290"/>
    </row>
    <row r="126" spans="1:17" ht="39.75" customHeight="1" x14ac:dyDescent="0.2">
      <c r="A126" s="177"/>
      <c r="B126" s="183"/>
      <c r="C126" s="177"/>
      <c r="D126" s="207"/>
      <c r="E126" s="177"/>
      <c r="F126" s="184"/>
      <c r="G126" s="185"/>
      <c r="H126" s="197"/>
      <c r="I126" s="173"/>
      <c r="J126" s="208" t="str">
        <f t="shared" si="2"/>
        <v/>
      </c>
      <c r="K126" s="186"/>
      <c r="L126" s="181" t="str">
        <f t="shared" si="3"/>
        <v/>
      </c>
      <c r="M126" s="182"/>
      <c r="N126" s="289"/>
      <c r="O126" s="289"/>
      <c r="P126" s="289"/>
      <c r="Q126" s="289"/>
    </row>
    <row r="127" spans="1:17" ht="39.75" customHeight="1" x14ac:dyDescent="0.2">
      <c r="A127" s="219"/>
      <c r="B127" s="224"/>
      <c r="C127" s="219"/>
      <c r="D127" s="225"/>
      <c r="E127" s="219"/>
      <c r="F127" s="226"/>
      <c r="G127" s="227"/>
      <c r="H127" s="228"/>
      <c r="I127" s="215"/>
      <c r="J127" s="216" t="str">
        <f t="shared" si="2"/>
        <v/>
      </c>
      <c r="K127" s="229"/>
      <c r="L127" s="181" t="str">
        <f t="shared" si="3"/>
        <v/>
      </c>
      <c r="M127" s="243"/>
      <c r="N127" s="290"/>
      <c r="O127" s="290"/>
      <c r="P127" s="290"/>
      <c r="Q127" s="290"/>
    </row>
    <row r="128" spans="1:17" ht="39.75" customHeight="1" x14ac:dyDescent="0.2">
      <c r="A128" s="177"/>
      <c r="B128" s="187"/>
      <c r="C128" s="177"/>
      <c r="D128" s="207"/>
      <c r="E128" s="177"/>
      <c r="F128" s="184"/>
      <c r="G128" s="185"/>
      <c r="H128" s="197"/>
      <c r="I128" s="173"/>
      <c r="J128" s="208" t="str">
        <f t="shared" si="2"/>
        <v/>
      </c>
      <c r="K128" s="186"/>
      <c r="L128" s="181" t="str">
        <f t="shared" si="3"/>
        <v/>
      </c>
      <c r="M128" s="182"/>
      <c r="N128" s="289"/>
      <c r="O128" s="289"/>
      <c r="P128" s="289"/>
      <c r="Q128" s="289"/>
    </row>
    <row r="129" spans="1:17" ht="39.75" customHeight="1" x14ac:dyDescent="0.2">
      <c r="A129" s="219"/>
      <c r="B129" s="230"/>
      <c r="C129" s="219"/>
      <c r="D129" s="225"/>
      <c r="E129" s="231"/>
      <c r="F129" s="226"/>
      <c r="G129" s="227"/>
      <c r="H129" s="228"/>
      <c r="I129" s="215"/>
      <c r="J129" s="216" t="str">
        <f t="shared" si="2"/>
        <v/>
      </c>
      <c r="K129" s="229"/>
      <c r="L129" s="181" t="str">
        <f t="shared" si="3"/>
        <v/>
      </c>
      <c r="M129" s="243"/>
      <c r="N129" s="290"/>
      <c r="O129" s="290"/>
      <c r="P129" s="290"/>
      <c r="Q129" s="290"/>
    </row>
    <row r="130" spans="1:17" ht="39.75" customHeight="1" x14ac:dyDescent="0.2">
      <c r="A130" s="177"/>
      <c r="B130" s="187"/>
      <c r="C130" s="177"/>
      <c r="D130" s="207"/>
      <c r="E130" s="177"/>
      <c r="F130" s="184"/>
      <c r="G130" s="185"/>
      <c r="H130" s="197"/>
      <c r="I130" s="173"/>
      <c r="J130" s="208" t="str">
        <f t="shared" si="2"/>
        <v/>
      </c>
      <c r="K130" s="186"/>
      <c r="L130" s="181" t="str">
        <f t="shared" si="3"/>
        <v/>
      </c>
      <c r="M130" s="182"/>
      <c r="N130" s="289"/>
      <c r="O130" s="289"/>
      <c r="P130" s="289"/>
      <c r="Q130" s="289"/>
    </row>
    <row r="131" spans="1:17" ht="39.75" customHeight="1" x14ac:dyDescent="0.2">
      <c r="A131" s="219"/>
      <c r="B131" s="230"/>
      <c r="C131" s="219"/>
      <c r="D131" s="225"/>
      <c r="E131" s="219"/>
      <c r="F131" s="226"/>
      <c r="G131" s="227"/>
      <c r="H131" s="228"/>
      <c r="I131" s="215"/>
      <c r="J131" s="216" t="str">
        <f t="shared" si="2"/>
        <v/>
      </c>
      <c r="K131" s="229"/>
      <c r="L131" s="181" t="str">
        <f t="shared" si="3"/>
        <v/>
      </c>
      <c r="M131" s="243"/>
      <c r="N131" s="290"/>
      <c r="O131" s="290"/>
      <c r="P131" s="290"/>
      <c r="Q131" s="290"/>
    </row>
    <row r="132" spans="1:17" ht="39.75" customHeight="1" x14ac:dyDescent="0.2">
      <c r="A132" s="177"/>
      <c r="B132" s="183"/>
      <c r="C132" s="177"/>
      <c r="D132" s="207"/>
      <c r="E132" s="177"/>
      <c r="F132" s="184"/>
      <c r="G132" s="185"/>
      <c r="H132" s="197"/>
      <c r="I132" s="173"/>
      <c r="J132" s="208" t="str">
        <f t="shared" si="2"/>
        <v/>
      </c>
      <c r="K132" s="186"/>
      <c r="L132" s="181" t="str">
        <f t="shared" si="3"/>
        <v/>
      </c>
      <c r="M132" s="182"/>
      <c r="N132" s="289"/>
      <c r="O132" s="289"/>
      <c r="P132" s="289"/>
      <c r="Q132" s="289"/>
    </row>
    <row r="133" spans="1:17" ht="39.75" customHeight="1" x14ac:dyDescent="0.2">
      <c r="A133" s="209"/>
      <c r="B133" s="232"/>
      <c r="C133" s="219"/>
      <c r="D133" s="211"/>
      <c r="E133" s="219"/>
      <c r="F133" s="212"/>
      <c r="G133" s="213"/>
      <c r="H133" s="214"/>
      <c r="I133" s="215"/>
      <c r="J133" s="216" t="str">
        <f t="shared" si="2"/>
        <v/>
      </c>
      <c r="K133" s="229"/>
      <c r="L133" s="181" t="str">
        <f t="shared" si="3"/>
        <v/>
      </c>
      <c r="M133" s="243"/>
      <c r="N133" s="290"/>
      <c r="O133" s="290"/>
      <c r="P133" s="290"/>
      <c r="Q133" s="290"/>
    </row>
    <row r="134" spans="1:17" ht="39.75" customHeight="1" x14ac:dyDescent="0.2">
      <c r="A134" s="176"/>
      <c r="B134" s="176"/>
      <c r="C134" s="177"/>
      <c r="D134" s="206"/>
      <c r="E134" s="177"/>
      <c r="F134" s="178"/>
      <c r="G134" s="179"/>
      <c r="H134" s="196"/>
      <c r="I134" s="173"/>
      <c r="J134" s="208" t="str">
        <f t="shared" si="2"/>
        <v/>
      </c>
      <c r="K134" s="186"/>
      <c r="L134" s="181" t="str">
        <f t="shared" si="3"/>
        <v/>
      </c>
      <c r="M134" s="182"/>
      <c r="N134" s="289"/>
      <c r="O134" s="289"/>
      <c r="P134" s="289"/>
      <c r="Q134" s="289"/>
    </row>
    <row r="135" spans="1:17" ht="39.75" customHeight="1" x14ac:dyDescent="0.2">
      <c r="A135" s="218"/>
      <c r="B135" s="218"/>
      <c r="C135" s="219"/>
      <c r="D135" s="220"/>
      <c r="E135" s="219"/>
      <c r="F135" s="221"/>
      <c r="G135" s="222"/>
      <c r="H135" s="223"/>
      <c r="I135" s="215"/>
      <c r="J135" s="216" t="str">
        <f t="shared" si="2"/>
        <v/>
      </c>
      <c r="K135" s="229"/>
      <c r="L135" s="181" t="str">
        <f>IF(C135="","",G135*J135+K135)</f>
        <v/>
      </c>
      <c r="M135" s="243"/>
      <c r="N135" s="290"/>
      <c r="O135" s="290"/>
      <c r="P135" s="290"/>
      <c r="Q135" s="290"/>
    </row>
    <row r="136" spans="1:17" ht="39.75" customHeight="1" x14ac:dyDescent="0.2">
      <c r="A136" s="176"/>
      <c r="B136" s="176"/>
      <c r="C136" s="177"/>
      <c r="D136" s="206"/>
      <c r="E136" s="177"/>
      <c r="F136" s="178"/>
      <c r="G136" s="179"/>
      <c r="H136" s="196"/>
      <c r="I136" s="173"/>
      <c r="J136" s="208" t="str">
        <f t="shared" si="2"/>
        <v/>
      </c>
      <c r="K136" s="186"/>
      <c r="L136" s="181" t="str">
        <f t="shared" si="3"/>
        <v/>
      </c>
      <c r="M136" s="182"/>
      <c r="N136" s="289"/>
      <c r="O136" s="289"/>
      <c r="P136" s="289"/>
      <c r="Q136" s="289"/>
    </row>
    <row r="137" spans="1:17" ht="39.75" customHeight="1" x14ac:dyDescent="0.2">
      <c r="A137" s="218"/>
      <c r="B137" s="218"/>
      <c r="C137" s="219"/>
      <c r="D137" s="220"/>
      <c r="E137" s="219"/>
      <c r="F137" s="221"/>
      <c r="G137" s="222"/>
      <c r="H137" s="223"/>
      <c r="I137" s="215"/>
      <c r="J137" s="216" t="str">
        <f t="shared" si="2"/>
        <v/>
      </c>
      <c r="K137" s="229"/>
      <c r="L137" s="181" t="str">
        <f t="shared" si="3"/>
        <v/>
      </c>
      <c r="M137" s="243"/>
      <c r="N137" s="290"/>
      <c r="O137" s="290"/>
      <c r="P137" s="290"/>
      <c r="Q137" s="290"/>
    </row>
    <row r="138" spans="1:17" ht="39.75" customHeight="1" x14ac:dyDescent="0.2">
      <c r="A138" s="176"/>
      <c r="B138" s="176"/>
      <c r="C138" s="177"/>
      <c r="D138" s="206"/>
      <c r="E138" s="177"/>
      <c r="F138" s="178"/>
      <c r="G138" s="179"/>
      <c r="H138" s="196"/>
      <c r="I138" s="173"/>
      <c r="J138" s="208" t="str">
        <f t="shared" si="2"/>
        <v/>
      </c>
      <c r="K138" s="186"/>
      <c r="L138" s="181" t="str">
        <f t="shared" si="3"/>
        <v/>
      </c>
      <c r="M138" s="182"/>
      <c r="N138" s="289"/>
      <c r="O138" s="289"/>
      <c r="P138" s="289"/>
      <c r="Q138" s="289"/>
    </row>
    <row r="139" spans="1:17" ht="39.75" customHeight="1" x14ac:dyDescent="0.2">
      <c r="A139" s="218"/>
      <c r="B139" s="218"/>
      <c r="C139" s="219"/>
      <c r="D139" s="220"/>
      <c r="E139" s="219"/>
      <c r="F139" s="221"/>
      <c r="G139" s="222"/>
      <c r="H139" s="223"/>
      <c r="I139" s="215"/>
      <c r="J139" s="216" t="str">
        <f t="shared" si="2"/>
        <v/>
      </c>
      <c r="K139" s="229"/>
      <c r="L139" s="181" t="str">
        <f>IF(C139="","",G139*J139+K139)</f>
        <v/>
      </c>
      <c r="M139" s="243"/>
      <c r="N139" s="290"/>
      <c r="O139" s="290"/>
      <c r="P139" s="290"/>
      <c r="Q139" s="290"/>
    </row>
    <row r="140" spans="1:17" ht="39.75" customHeight="1" x14ac:dyDescent="0.2">
      <c r="A140" s="176"/>
      <c r="B140" s="176"/>
      <c r="C140" s="177"/>
      <c r="D140" s="206"/>
      <c r="E140" s="177"/>
      <c r="F140" s="178"/>
      <c r="G140" s="179"/>
      <c r="H140" s="196"/>
      <c r="I140" s="173"/>
      <c r="J140" s="208" t="str">
        <f t="shared" si="2"/>
        <v/>
      </c>
      <c r="K140" s="186"/>
      <c r="L140" s="181" t="str">
        <f>IF(C140="","",G140*J140+K140)</f>
        <v/>
      </c>
      <c r="M140" s="182"/>
      <c r="N140" s="289"/>
      <c r="O140" s="289"/>
      <c r="P140" s="289"/>
      <c r="Q140" s="289"/>
    </row>
    <row r="141" spans="1:17" ht="39.75" customHeight="1" x14ac:dyDescent="0.2">
      <c r="A141" s="218"/>
      <c r="B141" s="218"/>
      <c r="C141" s="244"/>
      <c r="D141" s="220"/>
      <c r="E141" s="244"/>
      <c r="F141" s="221"/>
      <c r="G141" s="222"/>
      <c r="H141" s="223"/>
      <c r="I141" s="245"/>
      <c r="J141" s="246" t="str">
        <f t="shared" si="2"/>
        <v/>
      </c>
      <c r="K141" s="229"/>
      <c r="L141" s="198" t="str">
        <f>IF(C141="","",G141*J141+K141)</f>
        <v/>
      </c>
      <c r="M141" s="253"/>
      <c r="N141" s="290"/>
      <c r="O141" s="290"/>
      <c r="P141" s="290"/>
      <c r="Q141" s="290"/>
    </row>
    <row r="142" spans="1:17" ht="39.75" customHeight="1" x14ac:dyDescent="0.25">
      <c r="A142" s="233"/>
      <c r="B142" s="247"/>
      <c r="C142" s="248"/>
      <c r="D142" s="249"/>
      <c r="E142" s="250"/>
      <c r="F142" s="249"/>
      <c r="G142" s="251"/>
      <c r="H142" s="250"/>
      <c r="I142" s="252"/>
      <c r="J142" s="287" t="s">
        <v>131</v>
      </c>
      <c r="K142" s="288"/>
      <c r="L142" s="205">
        <f>SUM(L123:L141)+SUM(L10:L28)</f>
        <v>0</v>
      </c>
      <c r="M142" s="241"/>
      <c r="N142" s="368"/>
      <c r="O142" s="368"/>
      <c r="P142" s="368"/>
      <c r="Q142" s="368"/>
    </row>
    <row r="143" spans="1:17" ht="15.75" customHeight="1" thickBot="1" x14ac:dyDescent="0.3">
      <c r="A143" s="191"/>
      <c r="B143" s="192"/>
      <c r="C143" s="132"/>
      <c r="D143" s="132"/>
      <c r="E143" s="132"/>
      <c r="F143" s="132"/>
      <c r="G143" s="191"/>
      <c r="H143" s="193"/>
      <c r="I143" s="194"/>
      <c r="J143" s="195"/>
      <c r="K143" s="195"/>
      <c r="L143" s="139"/>
      <c r="M143" s="139"/>
      <c r="N143" s="139"/>
      <c r="O143" s="139"/>
      <c r="P143" s="195"/>
      <c r="Q143" s="132"/>
    </row>
    <row r="144" spans="1:17" ht="15.75" customHeight="1" thickBot="1" x14ac:dyDescent="0.3">
      <c r="A144" s="191"/>
      <c r="B144" s="192"/>
      <c r="C144" s="132"/>
      <c r="D144" s="132"/>
      <c r="E144" s="132"/>
      <c r="F144" s="132"/>
      <c r="G144" s="191"/>
      <c r="H144" s="193"/>
      <c r="I144" s="194"/>
      <c r="J144" s="195"/>
      <c r="K144" s="195"/>
      <c r="L144" s="139"/>
      <c r="M144" s="139"/>
      <c r="N144" s="365" t="s">
        <v>130</v>
      </c>
      <c r="O144" s="366"/>
      <c r="P144" s="366"/>
      <c r="Q144" s="367"/>
    </row>
    <row r="145" spans="1:17" ht="15.75" customHeight="1" x14ac:dyDescent="0.25">
      <c r="A145" s="191"/>
      <c r="B145" s="192"/>
      <c r="C145" s="132"/>
      <c r="D145" s="132"/>
      <c r="E145" s="132"/>
      <c r="F145" s="132"/>
      <c r="G145" s="191"/>
      <c r="H145" s="193"/>
      <c r="I145" s="194"/>
      <c r="J145" s="195"/>
      <c r="K145" s="195"/>
      <c r="L145" s="139"/>
      <c r="M145" s="139"/>
      <c r="N145" s="331" t="s">
        <v>103</v>
      </c>
      <c r="O145" s="332"/>
      <c r="P145" s="281">
        <f>B3</f>
        <v>0</v>
      </c>
      <c r="Q145" s="282"/>
    </row>
    <row r="146" spans="1:17" ht="15.75" customHeight="1" x14ac:dyDescent="0.25">
      <c r="A146" s="191"/>
      <c r="B146" s="192"/>
      <c r="C146" s="132"/>
      <c r="D146" s="132"/>
      <c r="E146" s="132"/>
      <c r="F146" s="132"/>
      <c r="G146" s="191"/>
      <c r="H146" s="193"/>
      <c r="I146" s="194"/>
      <c r="J146" s="195"/>
      <c r="K146" s="195"/>
      <c r="L146" s="139"/>
      <c r="M146" s="139"/>
      <c r="N146" s="283" t="s">
        <v>9</v>
      </c>
      <c r="O146" s="284"/>
      <c r="P146" s="314">
        <f>L142</f>
        <v>0</v>
      </c>
      <c r="Q146" s="315"/>
    </row>
    <row r="147" spans="1:17" ht="15.75" customHeight="1" thickBot="1" x14ac:dyDescent="0.3">
      <c r="A147" s="265" t="s">
        <v>135</v>
      </c>
      <c r="B147" s="265"/>
      <c r="C147" s="265"/>
      <c r="D147" s="265"/>
      <c r="E147" s="132"/>
      <c r="F147" s="132"/>
      <c r="G147" s="191"/>
      <c r="H147" s="193"/>
      <c r="I147" s="194"/>
      <c r="J147" s="195"/>
      <c r="K147" s="195"/>
      <c r="L147" s="139"/>
      <c r="M147" s="139"/>
      <c r="N147" s="355" t="s">
        <v>10</v>
      </c>
      <c r="O147" s="356"/>
      <c r="P147" s="357">
        <f>P145-P146</f>
        <v>0</v>
      </c>
      <c r="Q147" s="358"/>
    </row>
  </sheetData>
  <sheetProtection algorithmName="SHA-512" hashValue="gT0xnUuESF7lPKqmdyhwUfXADkj7c+5EumdGz5bb86Iga/n+YHeaiGrRBSFZ1xUJKXKPWoerkUTEOrwb1ItDTA==" saltValue="PWoiO7b9jxRsZAxvDuNo3g==" spinCount="100000" sheet="1" formatCells="0" formatColumns="0" formatRows="0" deleteRows="0" selectLockedCells="1" sort="0" autoFilter="0"/>
  <protectedRanges>
    <protectedRange sqref="A9:D28 E9:E15 E17:E28 A122:D141 E122:E128 E130:E141 F122:I141 K122:K141 M122:N141 F9:I28 K9:K28 M9:N28" name="AllowSortFilter"/>
  </protectedRanges>
  <sortState xmlns:xlrd2="http://schemas.microsoft.com/office/spreadsheetml/2017/richdata2" ref="A10:O28">
    <sortCondition ref="D10:D28"/>
  </sortState>
  <customSheetViews>
    <customSheetView guid="{83FA9080-1289-457C-B4ED-9270FA4D77D2}" filter="1" showAutoFilter="1">
      <pageMargins left="0.7" right="0.7" top="0.75" bottom="0.75" header="0.3" footer="0.3"/>
      <autoFilter ref="A5:M27" xr:uid="{00E985D4-4444-499D-B828-AB01335BE735}"/>
    </customSheetView>
  </customSheetViews>
  <mergeCells count="132">
    <mergeCell ref="A85:A87"/>
    <mergeCell ref="A82:A84"/>
    <mergeCell ref="C107:G107"/>
    <mergeCell ref="C108:G108"/>
    <mergeCell ref="C109:G109"/>
    <mergeCell ref="C97:G97"/>
    <mergeCell ref="C98:G98"/>
    <mergeCell ref="A117:Q117"/>
    <mergeCell ref="N13:Q13"/>
    <mergeCell ref="N14:Q14"/>
    <mergeCell ref="N15:Q15"/>
    <mergeCell ref="N16:Q16"/>
    <mergeCell ref="N17:Q17"/>
    <mergeCell ref="A34:F36"/>
    <mergeCell ref="A37:F45"/>
    <mergeCell ref="A46:F52"/>
    <mergeCell ref="A31:F33"/>
    <mergeCell ref="A70:A72"/>
    <mergeCell ref="H38:J38"/>
    <mergeCell ref="A76:A78"/>
    <mergeCell ref="C99:G99"/>
    <mergeCell ref="C100:G100"/>
    <mergeCell ref="A96:H96"/>
    <mergeCell ref="A73:A75"/>
    <mergeCell ref="C103:G103"/>
    <mergeCell ref="C102:G102"/>
    <mergeCell ref="A95:H95"/>
    <mergeCell ref="B88:Q90"/>
    <mergeCell ref="C105:G105"/>
    <mergeCell ref="C106:G106"/>
    <mergeCell ref="N135:Q135"/>
    <mergeCell ref="N140:Q140"/>
    <mergeCell ref="N141:Q141"/>
    <mergeCell ref="N139:Q139"/>
    <mergeCell ref="N136:Q136"/>
    <mergeCell ref="N137:Q137"/>
    <mergeCell ref="N138:Q138"/>
    <mergeCell ref="N146:O146"/>
    <mergeCell ref="P146:Q146"/>
    <mergeCell ref="N147:O147"/>
    <mergeCell ref="P147:Q147"/>
    <mergeCell ref="J142:K142"/>
    <mergeCell ref="E121:G121"/>
    <mergeCell ref="H121:K121"/>
    <mergeCell ref="N144:Q144"/>
    <mergeCell ref="N145:O145"/>
    <mergeCell ref="P145:Q145"/>
    <mergeCell ref="N129:Q129"/>
    <mergeCell ref="N130:Q130"/>
    <mergeCell ref="N131:Q131"/>
    <mergeCell ref="N132:Q132"/>
    <mergeCell ref="N133:Q133"/>
    <mergeCell ref="N134:Q134"/>
    <mergeCell ref="N122:Q122"/>
    <mergeCell ref="N123:Q123"/>
    <mergeCell ref="N124:Q124"/>
    <mergeCell ref="N125:Q125"/>
    <mergeCell ref="N126:Q126"/>
    <mergeCell ref="N127:Q127"/>
    <mergeCell ref="N128:Q128"/>
    <mergeCell ref="N142:Q142"/>
    <mergeCell ref="I118:J118"/>
    <mergeCell ref="P118:Q118"/>
    <mergeCell ref="H42:J42"/>
    <mergeCell ref="H46:J46"/>
    <mergeCell ref="A54:Q54"/>
    <mergeCell ref="E55:F55"/>
    <mergeCell ref="G55:H55"/>
    <mergeCell ref="I55:J55"/>
    <mergeCell ref="P55:Q55"/>
    <mergeCell ref="B61:Q63"/>
    <mergeCell ref="B64:Q66"/>
    <mergeCell ref="B67:Q69"/>
    <mergeCell ref="B70:Q72"/>
    <mergeCell ref="B73:Q75"/>
    <mergeCell ref="B59:Q60"/>
    <mergeCell ref="A88:A90"/>
    <mergeCell ref="A79:A81"/>
    <mergeCell ref="B79:Q81"/>
    <mergeCell ref="C104:G104"/>
    <mergeCell ref="M118:N118"/>
    <mergeCell ref="B82:Q84"/>
    <mergeCell ref="B85:Q87"/>
    <mergeCell ref="C110:G110"/>
    <mergeCell ref="C101:G101"/>
    <mergeCell ref="A1:Q1"/>
    <mergeCell ref="P2:Q2"/>
    <mergeCell ref="E5:G5"/>
    <mergeCell ref="M2:N2"/>
    <mergeCell ref="A67:A69"/>
    <mergeCell ref="A64:A66"/>
    <mergeCell ref="A59:A60"/>
    <mergeCell ref="A61:A63"/>
    <mergeCell ref="H5:I5"/>
    <mergeCell ref="H6:I6"/>
    <mergeCell ref="P32:Q32"/>
    <mergeCell ref="M55:N55"/>
    <mergeCell ref="E6:G6"/>
    <mergeCell ref="H8:K8"/>
    <mergeCell ref="E8:G8"/>
    <mergeCell ref="N33:O33"/>
    <mergeCell ref="P33:Q33"/>
    <mergeCell ref="N30:Q30"/>
    <mergeCell ref="N31:O31"/>
    <mergeCell ref="N11:Q11"/>
    <mergeCell ref="N12:Q12"/>
    <mergeCell ref="N28:Q28"/>
    <mergeCell ref="N29:Q29"/>
    <mergeCell ref="A147:D147"/>
    <mergeCell ref="B76:Q78"/>
    <mergeCell ref="E2:F2"/>
    <mergeCell ref="G2:H2"/>
    <mergeCell ref="I2:J2"/>
    <mergeCell ref="P31:Q31"/>
    <mergeCell ref="N32:O32"/>
    <mergeCell ref="H34:J34"/>
    <mergeCell ref="I35:K35"/>
    <mergeCell ref="J29:K29"/>
    <mergeCell ref="N27:Q27"/>
    <mergeCell ref="N18:Q18"/>
    <mergeCell ref="N19:Q19"/>
    <mergeCell ref="N20:Q20"/>
    <mergeCell ref="N21:Q21"/>
    <mergeCell ref="N22:Q22"/>
    <mergeCell ref="N23:Q23"/>
    <mergeCell ref="N24:Q24"/>
    <mergeCell ref="N25:Q25"/>
    <mergeCell ref="N26:Q26"/>
    <mergeCell ref="N9:Q9"/>
    <mergeCell ref="N10:Q10"/>
    <mergeCell ref="E118:F118"/>
    <mergeCell ref="G118:H118"/>
  </mergeCells>
  <phoneticPr fontId="7" type="noConversion"/>
  <conditionalFormatting sqref="P33:Q33">
    <cfRule type="cellIs" dxfId="3" priority="3" operator="lessThan">
      <formula>0</formula>
    </cfRule>
    <cfRule type="cellIs" dxfId="2" priority="4" operator="greaterThanOrEqual">
      <formula>0</formula>
    </cfRule>
  </conditionalFormatting>
  <conditionalFormatting sqref="P147:Q147">
    <cfRule type="cellIs" dxfId="1" priority="1" operator="lessThan">
      <formula>0</formula>
    </cfRule>
    <cfRule type="cellIs" dxfId="0" priority="2" operator="greaterThanOrEqual">
      <formula>0</formula>
    </cfRule>
  </conditionalFormatting>
  <dataValidations count="9">
    <dataValidation type="list" allowBlank="1" showInputMessage="1" showErrorMessage="1" sqref="I7 I4" xr:uid="{00000000-0002-0000-0000-000000000000}">
      <formula1>INDIRECT(E4)</formula1>
    </dataValidation>
    <dataValidation type="list" allowBlank="1" showInputMessage="1" showErrorMessage="1" sqref="D6" xr:uid="{00000000-0002-0000-0000-000001000000}">
      <formula1>"English,Other"</formula1>
    </dataValidation>
    <dataValidation type="list" allowBlank="1" showInputMessage="1" showErrorMessage="1" sqref="B6" xr:uid="{00000000-0002-0000-0000-000002000000}">
      <formula1>INDIRECT(A6)</formula1>
    </dataValidation>
    <dataValidation type="list" allowBlank="1" sqref="F123:F141 F11:F28" xr:uid="{00000000-0002-0000-0000-000003000000}">
      <formula1>"Day,Week,Month,Quarter,Course,Year"</formula1>
    </dataValidation>
    <dataValidation type="list" allowBlank="1" showInputMessage="1" showErrorMessage="1" sqref="C10:C28 C123:C141" xr:uid="{00000000-0002-0000-0000-000004000000}">
      <formula1>"Yes, No"</formula1>
    </dataValidation>
    <dataValidation type="list" allowBlank="1" sqref="F10" xr:uid="{00000000-0002-0000-0000-000005000000}">
      <formula1>"Day,Week,Month,Quarter,Course,Year,Anytime"</formula1>
    </dataValidation>
    <dataValidation type="list" allowBlank="1" showInputMessage="1" showErrorMessage="1" sqref="E6:G6" xr:uid="{00000000-0002-0000-0000-000006000000}">
      <formula1>"0 to 4,5 to 10,11+"</formula1>
    </dataValidation>
    <dataValidation allowBlank="1" showInputMessage="1" showErrorMessage="1" promptTitle="Reminder" prompt="If total is not displaying, did you select Yes/No for Employee/Burden?" sqref="L10:L28" xr:uid="{71CBF4DE-525C-4C5F-B4D8-B31EC37FF8BA}"/>
    <dataValidation allowBlank="1" showInputMessage="1" showErrorMessage="1" promptTitle="Reminder" prompt="If total is not displaying, did you select Yes/No for Employee Burden?" sqref="L123:L141" xr:uid="{567C4B9B-6B1B-4A83-885A-6E42B7B8A26F}"/>
  </dataValidations>
  <printOptions horizontalCentered="1"/>
  <pageMargins left="0.15" right="0.15" top="0.25" bottom="0.14666666666666667" header="0" footer="0"/>
  <pageSetup scale="38" fitToHeight="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7000000}">
          <x14:formula1>
            <xm:f>'FMS Employee Burden'!$G$8:$Y$8</xm:f>
          </x14:formula1>
          <xm:sqref>A6</xm:sqref>
        </x14:dataValidation>
        <x14:dataValidation type="list" allowBlank="1" xr:uid="{00000000-0002-0000-0000-000008000000}">
          <x14:formula1>
            <xm:f>'Service Codes'!$A$1:$A$42</xm:f>
          </x14:formula1>
          <xm:sqref>D123:D141</xm:sqref>
        </x14:dataValidation>
        <x14:dataValidation type="list" allowBlank="1" showErrorMessage="1" xr:uid="{51ED45C8-4C8A-45E0-8CA5-482F3136BDA6}">
          <x14:formula1>
            <xm:f>'Service Codes'!$A$1:$A$42</xm:f>
          </x14:formula1>
          <xm:sqref>D10:D28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
  <sheetViews>
    <sheetView topLeftCell="A5" zoomScale="90" zoomScaleNormal="90" workbookViewId="0">
      <selection activeCell="M10" sqref="M10"/>
    </sheetView>
  </sheetViews>
  <sheetFormatPr defaultColWidth="8.88671875" defaultRowHeight="11.25" x14ac:dyDescent="0.2"/>
  <cols>
    <col min="1" max="1" width="33.6640625" style="53" bestFit="1" customWidth="1"/>
    <col min="2" max="2" width="11.109375" style="53" customWidth="1"/>
    <col min="3" max="3" width="8.88671875" style="53"/>
    <col min="4" max="4" width="22.88671875" style="53" bestFit="1" customWidth="1"/>
    <col min="5" max="5" width="11.109375" style="53" customWidth="1"/>
    <col min="6" max="11" width="8.88671875" style="53"/>
    <col min="12" max="12" width="12.44140625" style="53" bestFit="1" customWidth="1"/>
    <col min="13" max="13" width="8.88671875" style="53"/>
    <col min="14" max="14" width="12.6640625" style="53" bestFit="1" customWidth="1"/>
    <col min="15" max="16384" width="8.88671875" style="53"/>
  </cols>
  <sheetData>
    <row r="1" spans="1:15" ht="14.25" customHeight="1" thickBot="1" x14ac:dyDescent="0.25">
      <c r="A1" s="382" t="s">
        <v>120</v>
      </c>
      <c r="B1" s="383"/>
      <c r="C1" s="383"/>
      <c r="D1" s="383"/>
      <c r="E1" s="383"/>
      <c r="F1" s="383"/>
      <c r="G1" s="383"/>
      <c r="H1" s="383"/>
      <c r="I1" s="383"/>
      <c r="J1" s="383"/>
      <c r="K1" s="383"/>
      <c r="L1" s="383"/>
      <c r="M1" s="383"/>
      <c r="N1" s="383"/>
      <c r="O1" s="384"/>
    </row>
    <row r="2" spans="1:15" ht="14.25" customHeight="1" thickBot="1" x14ac:dyDescent="0.25">
      <c r="A2" s="54"/>
      <c r="B2" s="55"/>
      <c r="C2" s="56"/>
      <c r="D2" s="56"/>
      <c r="E2" s="56"/>
      <c r="F2" s="56"/>
      <c r="G2" s="54"/>
      <c r="H2" s="57"/>
      <c r="I2" s="58"/>
      <c r="J2" s="59"/>
      <c r="K2" s="59"/>
      <c r="L2" s="60"/>
      <c r="M2" s="60"/>
      <c r="N2" s="60"/>
      <c r="O2" s="59"/>
    </row>
    <row r="3" spans="1:15" ht="14.25" customHeight="1" thickBot="1" x14ac:dyDescent="0.25">
      <c r="A3" s="61" t="s">
        <v>99</v>
      </c>
      <c r="B3" s="62" t="str">
        <f>IF('SDP Spending Plan'!B2="","",'SDP Spending Plan'!B2)</f>
        <v/>
      </c>
      <c r="C3" s="63" t="s">
        <v>101</v>
      </c>
      <c r="D3" s="64" t="str">
        <f>IF('SDP Spending Plan'!D2="","",'SDP Spending Plan'!D2)</f>
        <v/>
      </c>
      <c r="E3" s="385" t="s">
        <v>56</v>
      </c>
      <c r="F3" s="386"/>
      <c r="G3" s="387" t="str">
        <f>IF('SDP Spending Plan'!G2="","",'SDP Spending Plan'!G2)</f>
        <v/>
      </c>
      <c r="H3" s="388"/>
      <c r="I3" s="387" t="s">
        <v>102</v>
      </c>
      <c r="J3" s="388"/>
      <c r="K3" s="65" t="str">
        <f>IF('SDP Spending Plan'!K2="","",'SDP Spending Plan'!K2)</f>
        <v/>
      </c>
      <c r="L3" s="66" t="s">
        <v>107</v>
      </c>
      <c r="M3" s="67" t="str">
        <f>IF('SDP Spending Plan'!M2="","",'SDP Spending Plan'!M2)</f>
        <v/>
      </c>
      <c r="N3" s="68" t="s">
        <v>104</v>
      </c>
      <c r="O3" s="67" t="str">
        <f>IF('SDP Spending Plan'!P2="","",'SDP Spending Plan'!P2)</f>
        <v/>
      </c>
    </row>
    <row r="4" spans="1:15" ht="14.25" customHeight="1" thickBot="1" x14ac:dyDescent="0.25">
      <c r="A4" s="66" t="s">
        <v>105</v>
      </c>
      <c r="B4" s="69" t="str">
        <f>IF('SDP Spending Plan'!B3="","",'SDP Spending Plan'!B3)</f>
        <v/>
      </c>
      <c r="C4" s="66" t="s">
        <v>100</v>
      </c>
      <c r="D4" s="64" t="str">
        <f>IF('SDP Spending Plan'!D3="","",'SDP Spending Plan'!D3)</f>
        <v/>
      </c>
      <c r="E4" s="389"/>
      <c r="F4" s="390"/>
      <c r="G4" s="391"/>
      <c r="H4" s="392"/>
      <c r="I4" s="393"/>
      <c r="J4" s="394"/>
      <c r="K4" s="70"/>
      <c r="L4" s="71"/>
      <c r="M4" s="71"/>
      <c r="N4" s="70"/>
      <c r="O4" s="70"/>
    </row>
    <row r="5" spans="1:15" ht="14.25" customHeight="1" x14ac:dyDescent="0.2"/>
    <row r="6" spans="1:15" ht="14.25" customHeight="1" x14ac:dyDescent="0.2">
      <c r="A6" s="72" t="s">
        <v>51</v>
      </c>
      <c r="B6" s="73" t="s">
        <v>8</v>
      </c>
      <c r="C6" s="74"/>
      <c r="D6" s="73" t="s">
        <v>51</v>
      </c>
      <c r="E6" s="73" t="s">
        <v>8</v>
      </c>
    </row>
    <row r="7" spans="1:15" ht="14.25" customHeight="1" x14ac:dyDescent="0.2">
      <c r="A7" s="75" t="s">
        <v>11</v>
      </c>
      <c r="B7" s="76">
        <f>SUMIF('SDP Spending Plan'!$D$10:$D$28,A7,'SDP Spending Plan'!$L$10:$L$28)+SUMIF('SDP Spending Plan'!$D$123:$D$141,A7,'SDP Spending Plan'!$L$123:$L$141)</f>
        <v>0</v>
      </c>
      <c r="C7" s="77"/>
      <c r="D7" s="75" t="s">
        <v>29</v>
      </c>
      <c r="E7" s="76">
        <f>SUMIF('SDP Spending Plan'!$D$10:$D$28,D7,'SDP Spending Plan'!$L$10:$L$28)+SUMIF('SDP Spending Plan'!$D$123:$D$141,D7,'SDP Spending Plan'!$L$123:$L$141)</f>
        <v>0</v>
      </c>
    </row>
    <row r="8" spans="1:15" ht="14.25" customHeight="1" x14ac:dyDescent="0.2">
      <c r="A8" s="75" t="s">
        <v>12</v>
      </c>
      <c r="B8" s="76">
        <f>SUMIF('SDP Spending Plan'!$D$10:$D$28,A8,'SDP Spending Plan'!$L$10:$L$28)+SUMIF('SDP Spending Plan'!$D$123:$D$141,A8,'SDP Spending Plan'!$L$123:$L$141)</f>
        <v>0</v>
      </c>
      <c r="C8" s="77"/>
      <c r="D8" s="75" t="s">
        <v>30</v>
      </c>
      <c r="E8" s="76">
        <f>SUMIF('SDP Spending Plan'!$D$10:$D$28,D8,'SDP Spending Plan'!$L$10:$L$28)+SUMIF('SDP Spending Plan'!$D$123:$D$141,D8,'SDP Spending Plan'!$L$123:$L$141)</f>
        <v>0</v>
      </c>
    </row>
    <row r="9" spans="1:15" ht="14.25" customHeight="1" x14ac:dyDescent="0.2">
      <c r="A9" s="75" t="s">
        <v>13</v>
      </c>
      <c r="B9" s="76">
        <f>SUMIF('SDP Spending Plan'!$D$10:$D$28,A9,'SDP Spending Plan'!$L$10:$L$28)+SUMIF('SDP Spending Plan'!$D$123:$D$141,A9,'SDP Spending Plan'!$L$123:$L$141)</f>
        <v>0</v>
      </c>
      <c r="C9" s="77"/>
      <c r="D9" s="75" t="s">
        <v>31</v>
      </c>
      <c r="E9" s="76">
        <f>SUMIF('SDP Spending Plan'!$D$10:$D$28,D9,'SDP Spending Plan'!$L$10:$L$28)+SUMIF('SDP Spending Plan'!$D$123:$D$141,D9,'SDP Spending Plan'!$L$123:$L$141)</f>
        <v>0</v>
      </c>
    </row>
    <row r="10" spans="1:15" ht="14.25" customHeight="1" x14ac:dyDescent="0.2">
      <c r="A10" s="75" t="s">
        <v>14</v>
      </c>
      <c r="B10" s="76">
        <f>SUMIF('SDP Spending Plan'!$D$10:$D$28,A10,'SDP Spending Plan'!$L$10:$L$28)+SUMIF('SDP Spending Plan'!$D$123:$D$141,A10,'SDP Spending Plan'!$L$123:$L$141)</f>
        <v>0</v>
      </c>
      <c r="C10" s="77"/>
      <c r="D10" s="75" t="s">
        <v>32</v>
      </c>
      <c r="E10" s="76">
        <f>SUMIF('SDP Spending Plan'!$D$10:$D$28,D10,'SDP Spending Plan'!$L$10:$L$28)+SUMIF('SDP Spending Plan'!$D$123:$D$141,D10,'SDP Spending Plan'!$L$123:$L$141)</f>
        <v>0</v>
      </c>
    </row>
    <row r="11" spans="1:15" ht="14.25" customHeight="1" x14ac:dyDescent="0.2">
      <c r="A11" s="75" t="s">
        <v>15</v>
      </c>
      <c r="B11" s="76">
        <f>SUMIF('SDP Spending Plan'!$D$10:$D$28,A11,'SDP Spending Plan'!$L$10:$L$28)+SUMIF('SDP Spending Plan'!$D$123:$D$141,A11,'SDP Spending Plan'!$L$123:$L$141)</f>
        <v>0</v>
      </c>
      <c r="C11" s="77"/>
      <c r="D11" s="75" t="s">
        <v>33</v>
      </c>
      <c r="E11" s="76">
        <f>SUMIF('SDP Spending Plan'!$D$10:$D$28,D11,'SDP Spending Plan'!$L$10:$L$28)+SUMIF('SDP Spending Plan'!$D$123:$D$141,D11,'SDP Spending Plan'!$L$123:$L$141)</f>
        <v>0</v>
      </c>
    </row>
    <row r="12" spans="1:15" ht="14.25" customHeight="1" x14ac:dyDescent="0.2">
      <c r="A12" s="75" t="s">
        <v>116</v>
      </c>
      <c r="B12" s="76">
        <f>SUMIF('SDP Spending Plan'!$D$10:$D$28,A12,'SDP Spending Plan'!$L$10:$L$28)+SUMIF('SDP Spending Plan'!$D$123:$D$141,A12,'SDP Spending Plan'!$L$123:$L$141)</f>
        <v>0</v>
      </c>
      <c r="C12" s="77"/>
      <c r="D12" s="75" t="s">
        <v>34</v>
      </c>
      <c r="E12" s="76">
        <f>SUMIF('SDP Spending Plan'!$D$10:$D$28,D12,'SDP Spending Plan'!$L$10:$L$28)+SUMIF('SDP Spending Plan'!$D$123:$D$141,D12,'SDP Spending Plan'!$L$123:$L$141)</f>
        <v>0</v>
      </c>
    </row>
    <row r="13" spans="1:15" ht="14.25" customHeight="1" x14ac:dyDescent="0.2">
      <c r="A13" s="75" t="s">
        <v>117</v>
      </c>
      <c r="B13" s="76">
        <f>SUMIF('SDP Spending Plan'!$D$10:$D$28,A13,'SDP Spending Plan'!$L$10:$L$28)+SUMIF('SDP Spending Plan'!$D$123:$D$141,A13,'SDP Spending Plan'!$L$123:$L$141)</f>
        <v>0</v>
      </c>
      <c r="C13" s="77"/>
      <c r="D13" s="75" t="s">
        <v>35</v>
      </c>
      <c r="E13" s="76">
        <f>SUMIF('SDP Spending Plan'!$D$10:$D$28,D13,'SDP Spending Plan'!$L$10:$L$28)+SUMIF('SDP Spending Plan'!$D$123:$D$141,D13,'SDP Spending Plan'!$L$123:$L$141)</f>
        <v>0</v>
      </c>
    </row>
    <row r="14" spans="1:15" ht="14.25" customHeight="1" x14ac:dyDescent="0.2">
      <c r="A14" s="75" t="s">
        <v>118</v>
      </c>
      <c r="B14" s="76">
        <f>SUMIF('SDP Spending Plan'!$D$10:$D$28,A14,'SDP Spending Plan'!$L$10:$L$28)+SUMIF('SDP Spending Plan'!$D$123:$D$141,A14,'SDP Spending Plan'!$L$123:$L$141)</f>
        <v>0</v>
      </c>
      <c r="C14" s="77"/>
      <c r="D14" s="75" t="s">
        <v>36</v>
      </c>
      <c r="E14" s="76">
        <f>SUMIF('SDP Spending Plan'!$D$10:$D$28,D14,'SDP Spending Plan'!$L$10:$L$28)+SUMIF('SDP Spending Plan'!$D$123:$D$141,D14,'SDP Spending Plan'!$L$123:$L$141)</f>
        <v>0</v>
      </c>
    </row>
    <row r="15" spans="1:15" ht="14.25" customHeight="1" x14ac:dyDescent="0.2">
      <c r="A15" s="75" t="s">
        <v>16</v>
      </c>
      <c r="B15" s="76">
        <f>SUMIF('SDP Spending Plan'!$D$10:$D$28,A15,'SDP Spending Plan'!$L$10:$L$28)+SUMIF('SDP Spending Plan'!$D$123:$D$141,A15,'SDP Spending Plan'!$L$123:$L$141)</f>
        <v>0</v>
      </c>
      <c r="C15" s="77"/>
      <c r="D15" s="75" t="s">
        <v>37</v>
      </c>
      <c r="E15" s="76">
        <f>SUMIF('SDP Spending Plan'!$D$10:$D$28,D15,'SDP Spending Plan'!$L$10:$L$28)+SUMIF('SDP Spending Plan'!$D$123:$D$141,D15,'SDP Spending Plan'!$L$123:$L$141)</f>
        <v>0</v>
      </c>
    </row>
    <row r="16" spans="1:15" ht="14.25" customHeight="1" x14ac:dyDescent="0.2">
      <c r="A16" s="75" t="s">
        <v>17</v>
      </c>
      <c r="B16" s="76">
        <f>SUMIF('SDP Spending Plan'!$D$10:$D$28,A16,'SDP Spending Plan'!$L$10:$L$28)+SUMIF('SDP Spending Plan'!$D$123:$D$141,A16,'SDP Spending Plan'!$L$123:$L$141)</f>
        <v>0</v>
      </c>
      <c r="C16" s="77"/>
      <c r="D16" s="75" t="s">
        <v>38</v>
      </c>
      <c r="E16" s="76">
        <f>SUMIF('SDP Spending Plan'!$D$10:$D$28,D16,'SDP Spending Plan'!$L$10:$L$28)+SUMIF('SDP Spending Plan'!$D$123:$D$141,D16,'SDP Spending Plan'!$L$123:$L$141)</f>
        <v>0</v>
      </c>
    </row>
    <row r="17" spans="1:5" ht="14.25" customHeight="1" x14ac:dyDescent="0.2">
      <c r="A17" s="75" t="s">
        <v>18</v>
      </c>
      <c r="B17" s="76">
        <f>SUMIF('SDP Spending Plan'!$D$10:$D$28,A17,'SDP Spending Plan'!$L$10:$L$28)+SUMIF('SDP Spending Plan'!$D$123:$D$141,A17,'SDP Spending Plan'!$L$123:$L$141)</f>
        <v>0</v>
      </c>
      <c r="C17" s="77"/>
      <c r="D17" s="75" t="s">
        <v>39</v>
      </c>
      <c r="E17" s="76">
        <f>SUMIF('SDP Spending Plan'!$D$10:$D$28,D17,'SDP Spending Plan'!$L$10:$L$28)+SUMIF('SDP Spending Plan'!$D$123:$D$141,D17,'SDP Spending Plan'!$L$123:$L$141)</f>
        <v>0</v>
      </c>
    </row>
    <row r="18" spans="1:5" ht="14.25" customHeight="1" x14ac:dyDescent="0.2">
      <c r="A18" s="75" t="s">
        <v>19</v>
      </c>
      <c r="B18" s="76">
        <f>SUMIF('SDP Spending Plan'!$D$10:$D$28,A18,'SDP Spending Plan'!$L$10:$L$28)+SUMIF('SDP Spending Plan'!$D$123:$D$141,A18,'SDP Spending Plan'!$L$123:$L$141)</f>
        <v>0</v>
      </c>
      <c r="C18" s="77"/>
      <c r="D18" s="75" t="s">
        <v>40</v>
      </c>
      <c r="E18" s="76">
        <f>SUMIF('SDP Spending Plan'!$D$10:$D$28,D18,'SDP Spending Plan'!$L$10:$L$28)+SUMIF('SDP Spending Plan'!$D$123:$D$141,D18,'SDP Spending Plan'!$L$123:$L$141)</f>
        <v>0</v>
      </c>
    </row>
    <row r="19" spans="1:5" ht="14.25" customHeight="1" x14ac:dyDescent="0.2">
      <c r="A19" s="75" t="s">
        <v>20</v>
      </c>
      <c r="B19" s="76">
        <f>SUMIF('SDP Spending Plan'!$D$10:$D$28,A19,'SDP Spending Plan'!$L$10:$L$28)+SUMIF('SDP Spending Plan'!$D$123:$D$141,A19,'SDP Spending Plan'!$L$123:$L$141)</f>
        <v>0</v>
      </c>
      <c r="C19" s="77"/>
      <c r="D19" s="75" t="s">
        <v>41</v>
      </c>
      <c r="E19" s="76">
        <f>SUMIF('SDP Spending Plan'!$D$10:$D$28,D19,'SDP Spending Plan'!$L$10:$L$28)+SUMIF('SDP Spending Plan'!$D$123:$D$141,D19,'SDP Spending Plan'!$L$123:$L$141)</f>
        <v>0</v>
      </c>
    </row>
    <row r="20" spans="1:5" ht="14.25" customHeight="1" x14ac:dyDescent="0.2">
      <c r="A20" s="75" t="s">
        <v>21</v>
      </c>
      <c r="B20" s="76">
        <f>SUMIF('SDP Spending Plan'!$D$10:$D$28,A20,'SDP Spending Plan'!$L$10:$L$28)+SUMIF('SDP Spending Plan'!$D$123:$D$141,A20,'SDP Spending Plan'!$L$123:$L$141)</f>
        <v>0</v>
      </c>
      <c r="C20" s="77"/>
      <c r="D20" s="75" t="s">
        <v>42</v>
      </c>
      <c r="E20" s="76">
        <f>SUMIF('SDP Spending Plan'!$D$10:$D$28,D20,'SDP Spending Plan'!$L$10:$L$28)+SUMIF('SDP Spending Plan'!$D$123:$D$141,D20,'SDP Spending Plan'!$L$123:$L$141)</f>
        <v>0</v>
      </c>
    </row>
    <row r="21" spans="1:5" ht="14.25" customHeight="1" x14ac:dyDescent="0.2">
      <c r="A21" s="75" t="s">
        <v>22</v>
      </c>
      <c r="B21" s="76">
        <f>SUMIF('SDP Spending Plan'!$D$10:$D$28,A21,'SDP Spending Plan'!$L$10:$L$28)+SUMIF('SDP Spending Plan'!$D$123:$D$141,A21,'SDP Spending Plan'!$L$123:$L$141)</f>
        <v>0</v>
      </c>
      <c r="C21" s="77"/>
      <c r="D21" s="75" t="s">
        <v>43</v>
      </c>
      <c r="E21" s="76">
        <f>SUMIF('SDP Spending Plan'!$D$10:$D$28,D21,'SDP Spending Plan'!$L$10:$L$28)+SUMIF('SDP Spending Plan'!$D$123:$D$141,D21,'SDP Spending Plan'!$L$123:$L$141)</f>
        <v>0</v>
      </c>
    </row>
    <row r="22" spans="1:5" ht="14.25" customHeight="1" x14ac:dyDescent="0.2">
      <c r="A22" s="75" t="s">
        <v>23</v>
      </c>
      <c r="B22" s="76">
        <f>SUMIF('SDP Spending Plan'!$D$10:$D$28,A22,'SDP Spending Plan'!$L$10:$L$28)+SUMIF('SDP Spending Plan'!$D$123:$D$141,A22,'SDP Spending Plan'!$L$123:$L$141)</f>
        <v>0</v>
      </c>
      <c r="C22" s="77"/>
      <c r="D22" s="75" t="s">
        <v>44</v>
      </c>
      <c r="E22" s="76">
        <f>SUMIF('SDP Spending Plan'!$D$10:$D$28,D22,'SDP Spending Plan'!$L$10:$L$28)+SUMIF('SDP Spending Plan'!$D$123:$D$141,D22,'SDP Spending Plan'!$L$123:$L$141)</f>
        <v>0</v>
      </c>
    </row>
    <row r="23" spans="1:5" ht="14.25" customHeight="1" x14ac:dyDescent="0.2">
      <c r="A23" s="75" t="s">
        <v>24</v>
      </c>
      <c r="B23" s="76">
        <f>SUMIF('SDP Spending Plan'!$D$10:$D$28,A23,'SDP Spending Plan'!$L$10:$L$28)+SUMIF('SDP Spending Plan'!$D$123:$D$141,A23,'SDP Spending Plan'!$L$123:$L$141)</f>
        <v>0</v>
      </c>
      <c r="C23" s="77"/>
      <c r="D23" s="75" t="s">
        <v>45</v>
      </c>
      <c r="E23" s="76">
        <f>SUMIF('SDP Spending Plan'!$D$10:$D$28,D23,'SDP Spending Plan'!$L$10:$L$28)+SUMIF('SDP Spending Plan'!$D$123:$D$141,D23,'SDP Spending Plan'!$L$123:$L$141)</f>
        <v>0</v>
      </c>
    </row>
    <row r="24" spans="1:5" ht="14.25" customHeight="1" x14ac:dyDescent="0.2">
      <c r="A24" s="75" t="s">
        <v>25</v>
      </c>
      <c r="B24" s="76">
        <f>SUMIF('SDP Spending Plan'!$D$10:$D$28,A24,'SDP Spending Plan'!$L$10:$L$28)+SUMIF('SDP Spending Plan'!$D$123:$D$141,A24,'SDP Spending Plan'!$L$123:$L$141)</f>
        <v>0</v>
      </c>
      <c r="C24" s="77"/>
      <c r="D24" s="75" t="s">
        <v>46</v>
      </c>
      <c r="E24" s="76">
        <f>SUMIF('SDP Spending Plan'!$D$10:$D$28,D24,'SDP Spending Plan'!$L$10:$L$28)+SUMIF('SDP Spending Plan'!$D$123:$D$141,D24,'SDP Spending Plan'!$L$123:$L$141)</f>
        <v>0</v>
      </c>
    </row>
    <row r="25" spans="1:5" ht="14.25" customHeight="1" x14ac:dyDescent="0.2">
      <c r="A25" s="75" t="s">
        <v>26</v>
      </c>
      <c r="B25" s="76">
        <f>SUMIF('SDP Spending Plan'!$D$10:$D$28,A25,'SDP Spending Plan'!$L$10:$L$28)+SUMIF('SDP Spending Plan'!$D$123:$D$141,A25,'SDP Spending Plan'!$L$123:$L$141)</f>
        <v>0</v>
      </c>
      <c r="C25" s="77"/>
      <c r="D25" s="75" t="s">
        <v>47</v>
      </c>
      <c r="E25" s="76">
        <f>SUMIF('SDP Spending Plan'!$D$10:$D$28,D25,'SDP Spending Plan'!$L$10:$L$28)+SUMIF('SDP Spending Plan'!$D$123:$D$141,D25,'SDP Spending Plan'!$L$123:$L$141)</f>
        <v>0</v>
      </c>
    </row>
    <row r="26" spans="1:5" ht="14.25" customHeight="1" x14ac:dyDescent="0.2">
      <c r="A26" s="75" t="s">
        <v>27</v>
      </c>
      <c r="B26" s="76">
        <f>SUMIF('SDP Spending Plan'!$D$10:$D$28,A26,'SDP Spending Plan'!$L$10:$L$28)+SUMIF('SDP Spending Plan'!$D$123:$D$141,A26,'SDP Spending Plan'!$L$123:$L$141)</f>
        <v>0</v>
      </c>
      <c r="C26" s="77"/>
      <c r="D26" s="75" t="s">
        <v>48</v>
      </c>
      <c r="E26" s="76">
        <f>SUMIF('SDP Spending Plan'!$D$10:$D$28,D26,'SDP Spending Plan'!$L$10:$L$28)+SUMIF('SDP Spending Plan'!$D$123:$D$141,D26,'SDP Spending Plan'!$L$123:$L$141)</f>
        <v>0</v>
      </c>
    </row>
    <row r="27" spans="1:5" ht="14.25" customHeight="1" x14ac:dyDescent="0.2">
      <c r="A27" s="75" t="s">
        <v>28</v>
      </c>
      <c r="B27" s="76">
        <f>SUMIF('SDP Spending Plan'!$D$10:$D$28,A27,'SDP Spending Plan'!$L$10:$L$28)+SUMIF('SDP Spending Plan'!$D$123:$D$141,A27,'SDP Spending Plan'!$L$123:$L$141)</f>
        <v>0</v>
      </c>
      <c r="C27" s="77"/>
      <c r="D27" s="75" t="s">
        <v>49</v>
      </c>
      <c r="E27" s="76">
        <f>SUMIF('SDP Spending Plan'!$D$10:$D$28,D27,'SDP Spending Plan'!$L$10:$L$28)+SUMIF('SDP Spending Plan'!$D$123:$D$141,D27,'SDP Spending Plan'!$L$123:$L$141)</f>
        <v>0</v>
      </c>
    </row>
    <row r="28" spans="1:5" ht="12.75" x14ac:dyDescent="0.2">
      <c r="A28" s="78"/>
      <c r="B28" s="78"/>
      <c r="C28" s="78"/>
      <c r="D28" s="78"/>
      <c r="E28" s="78"/>
    </row>
    <row r="29" spans="1:5" ht="12.75" x14ac:dyDescent="0.2">
      <c r="A29" s="79" t="s">
        <v>119</v>
      </c>
      <c r="B29" s="76">
        <f>SUM(B7:B27)+SUM(E7:E27)</f>
        <v>0</v>
      </c>
      <c r="C29" s="78"/>
      <c r="D29" s="78"/>
      <c r="E29" s="78"/>
    </row>
  </sheetData>
  <sheetProtection algorithmName="SHA-512" hashValue="/+JnKICJeSP/ZXkhE7ZqzU962UKo/OuS0B7J96P8riQSCQGNwZS0wRPI97ybViu6lXhyx8TcMX0DCL0D3Qz5tQ==" saltValue="bEzwj75xILtzy4X+snaJjQ==" spinCount="100000" sheet="1" objects="1" scenarios="1"/>
  <mergeCells count="7">
    <mergeCell ref="A1:O1"/>
    <mergeCell ref="E3:F3"/>
    <mergeCell ref="G3:H3"/>
    <mergeCell ref="I3:J3"/>
    <mergeCell ref="E4:F4"/>
    <mergeCell ref="G4:H4"/>
    <mergeCell ref="I4:J4"/>
  </mergeCells>
  <pageMargins left="0.7" right="0.7" top="0.75" bottom="0.75" header="0.3" footer="0.3"/>
  <pageSetup orientation="landscape"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22"/>
  <sheetViews>
    <sheetView topLeftCell="A2" workbookViewId="0">
      <selection activeCell="A10" sqref="A10"/>
    </sheetView>
  </sheetViews>
  <sheetFormatPr defaultRowHeight="15" x14ac:dyDescent="0.2"/>
  <cols>
    <col min="2" max="3" width="11.88671875" customWidth="1"/>
  </cols>
  <sheetData>
    <row r="2" spans="1:4" x14ac:dyDescent="0.2">
      <c r="A2" s="34" t="s">
        <v>86</v>
      </c>
      <c r="B2" s="34" t="s">
        <v>90</v>
      </c>
      <c r="C2" s="34" t="s">
        <v>77</v>
      </c>
      <c r="D2" s="34" t="s">
        <v>91</v>
      </c>
    </row>
    <row r="3" spans="1:4" x14ac:dyDescent="0.2">
      <c r="A3" s="10">
        <v>315</v>
      </c>
      <c r="B3" s="11" t="s">
        <v>92</v>
      </c>
      <c r="C3" s="11" t="s">
        <v>89</v>
      </c>
      <c r="D3" s="12">
        <v>230</v>
      </c>
    </row>
    <row r="4" spans="1:4" x14ac:dyDescent="0.2">
      <c r="A4" s="10">
        <v>315</v>
      </c>
      <c r="B4" s="13" t="s">
        <v>93</v>
      </c>
      <c r="C4" s="11" t="s">
        <v>89</v>
      </c>
      <c r="D4" s="12">
        <v>450</v>
      </c>
    </row>
    <row r="5" spans="1:4" x14ac:dyDescent="0.2">
      <c r="A5" s="10">
        <v>315</v>
      </c>
      <c r="B5" s="11" t="s">
        <v>94</v>
      </c>
      <c r="C5" s="11" t="s">
        <v>89</v>
      </c>
      <c r="D5" s="12">
        <v>690</v>
      </c>
    </row>
    <row r="6" spans="1:4" x14ac:dyDescent="0.2">
      <c r="A6" s="14">
        <v>315</v>
      </c>
      <c r="B6" s="15" t="s">
        <v>92</v>
      </c>
      <c r="C6" s="15" t="s">
        <v>88</v>
      </c>
      <c r="D6" s="16">
        <v>255</v>
      </c>
    </row>
    <row r="7" spans="1:4" x14ac:dyDescent="0.2">
      <c r="A7" s="14">
        <v>315</v>
      </c>
      <c r="B7" s="17" t="s">
        <v>93</v>
      </c>
      <c r="C7" s="15" t="s">
        <v>88</v>
      </c>
      <c r="D7" s="16">
        <v>495</v>
      </c>
    </row>
    <row r="8" spans="1:4" x14ac:dyDescent="0.2">
      <c r="A8" s="14">
        <v>315</v>
      </c>
      <c r="B8" s="15" t="s">
        <v>94</v>
      </c>
      <c r="C8" s="15" t="s">
        <v>88</v>
      </c>
      <c r="D8" s="16">
        <v>760</v>
      </c>
    </row>
    <row r="9" spans="1:4" x14ac:dyDescent="0.2">
      <c r="A9" s="35"/>
      <c r="B9" s="36"/>
      <c r="C9" s="36"/>
      <c r="D9" s="37"/>
    </row>
    <row r="10" spans="1:4" x14ac:dyDescent="0.2">
      <c r="A10" s="18">
        <v>316</v>
      </c>
      <c r="B10" s="19" t="s">
        <v>92</v>
      </c>
      <c r="C10" s="19" t="s">
        <v>89</v>
      </c>
      <c r="D10" s="20">
        <v>380</v>
      </c>
    </row>
    <row r="11" spans="1:4" x14ac:dyDescent="0.2">
      <c r="A11" s="18">
        <v>316</v>
      </c>
      <c r="B11" s="21" t="s">
        <v>93</v>
      </c>
      <c r="C11" s="19" t="s">
        <v>89</v>
      </c>
      <c r="D11" s="20">
        <v>600</v>
      </c>
    </row>
    <row r="12" spans="1:4" x14ac:dyDescent="0.2">
      <c r="A12" s="18">
        <v>316</v>
      </c>
      <c r="B12" s="19" t="s">
        <v>94</v>
      </c>
      <c r="C12" s="19" t="s">
        <v>89</v>
      </c>
      <c r="D12" s="20">
        <v>840</v>
      </c>
    </row>
    <row r="13" spans="1:4" x14ac:dyDescent="0.2">
      <c r="A13" s="22">
        <v>316</v>
      </c>
      <c r="B13" s="23" t="s">
        <v>92</v>
      </c>
      <c r="C13" s="23" t="s">
        <v>88</v>
      </c>
      <c r="D13" s="24">
        <v>420</v>
      </c>
    </row>
    <row r="14" spans="1:4" x14ac:dyDescent="0.2">
      <c r="A14" s="22">
        <v>316</v>
      </c>
      <c r="B14" s="25" t="s">
        <v>93</v>
      </c>
      <c r="C14" s="23" t="s">
        <v>88</v>
      </c>
      <c r="D14" s="24">
        <v>660</v>
      </c>
    </row>
    <row r="15" spans="1:4" x14ac:dyDescent="0.2">
      <c r="A15" s="22">
        <v>316</v>
      </c>
      <c r="B15" s="23" t="s">
        <v>94</v>
      </c>
      <c r="C15" s="23" t="s">
        <v>88</v>
      </c>
      <c r="D15" s="24">
        <v>925</v>
      </c>
    </row>
    <row r="16" spans="1:4" x14ac:dyDescent="0.2">
      <c r="A16" s="35"/>
      <c r="B16" s="36"/>
      <c r="C16" s="36"/>
      <c r="D16" s="37"/>
    </row>
    <row r="17" spans="1:4" x14ac:dyDescent="0.2">
      <c r="A17" s="26">
        <v>317</v>
      </c>
      <c r="B17" s="27" t="s">
        <v>92</v>
      </c>
      <c r="C17" s="27" t="s">
        <v>89</v>
      </c>
      <c r="D17" s="28">
        <v>380</v>
      </c>
    </row>
    <row r="18" spans="1:4" x14ac:dyDescent="0.2">
      <c r="A18" s="26">
        <v>317</v>
      </c>
      <c r="B18" s="29" t="s">
        <v>93</v>
      </c>
      <c r="C18" s="27" t="s">
        <v>89</v>
      </c>
      <c r="D18" s="28">
        <v>600</v>
      </c>
    </row>
    <row r="19" spans="1:4" x14ac:dyDescent="0.2">
      <c r="A19" s="26">
        <v>317</v>
      </c>
      <c r="B19" s="27" t="s">
        <v>94</v>
      </c>
      <c r="C19" s="27" t="s">
        <v>89</v>
      </c>
      <c r="D19" s="28">
        <v>840</v>
      </c>
    </row>
    <row r="20" spans="1:4" x14ac:dyDescent="0.2">
      <c r="A20" s="30">
        <v>317</v>
      </c>
      <c r="B20" s="31" t="s">
        <v>92</v>
      </c>
      <c r="C20" s="31" t="s">
        <v>88</v>
      </c>
      <c r="D20" s="32">
        <v>420</v>
      </c>
    </row>
    <row r="21" spans="1:4" x14ac:dyDescent="0.2">
      <c r="A21" s="30">
        <v>317</v>
      </c>
      <c r="B21" s="33" t="s">
        <v>93</v>
      </c>
      <c r="C21" s="31" t="s">
        <v>88</v>
      </c>
      <c r="D21" s="32">
        <v>660</v>
      </c>
    </row>
    <row r="22" spans="1:4" x14ac:dyDescent="0.2">
      <c r="A22" s="30">
        <v>317</v>
      </c>
      <c r="B22" s="31" t="s">
        <v>94</v>
      </c>
      <c r="C22" s="31" t="s">
        <v>88</v>
      </c>
      <c r="D22" s="32">
        <v>925</v>
      </c>
    </row>
  </sheetData>
  <sheetProtection algorithmName="SHA-512" hashValue="YIWsnk/7G1Ck1rN7b9jWA1eXRyPnVaXoQKC3TBGn7dzlNsEsCstspxsK0oQaxZpopKwwb3hUGCtocCHo/Xzsfw==" saltValue="Ce2m3g9U3Vvp/OTUwVkFO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Y48"/>
  <sheetViews>
    <sheetView zoomScale="70" zoomScaleNormal="70" workbookViewId="0">
      <selection activeCell="I12" sqref="I12"/>
    </sheetView>
  </sheetViews>
  <sheetFormatPr defaultRowHeight="15" x14ac:dyDescent="0.2"/>
  <cols>
    <col min="1" max="1" width="18.109375" bestFit="1" customWidth="1"/>
    <col min="2" max="2" width="9.6640625" customWidth="1"/>
    <col min="3" max="3" width="15.77734375" bestFit="1" customWidth="1"/>
    <col min="9" max="9" width="20.109375" customWidth="1"/>
    <col min="13" max="13" width="12.5546875" bestFit="1" customWidth="1"/>
    <col min="16" max="16" width="10.44140625" bestFit="1" customWidth="1"/>
    <col min="18" max="18" width="10.88671875" bestFit="1" customWidth="1"/>
    <col min="23" max="23" width="13.88671875" customWidth="1"/>
    <col min="24" max="24" width="11.109375" customWidth="1"/>
    <col min="25" max="25" width="17.5546875" bestFit="1" customWidth="1"/>
    <col min="26" max="26" width="18.109375" bestFit="1" customWidth="1"/>
  </cols>
  <sheetData>
    <row r="3" spans="1:25" x14ac:dyDescent="0.2">
      <c r="A3" s="6" t="s">
        <v>57</v>
      </c>
      <c r="B3" s="3">
        <v>315</v>
      </c>
      <c r="C3" s="3">
        <v>316</v>
      </c>
      <c r="D3" s="3">
        <v>317</v>
      </c>
    </row>
    <row r="4" spans="1:25" x14ac:dyDescent="0.2">
      <c r="A4" s="6" t="s">
        <v>64</v>
      </c>
      <c r="B4" s="3" t="e">
        <v>#N/A</v>
      </c>
      <c r="C4" s="7">
        <v>0.21379999999999999</v>
      </c>
      <c r="D4" s="3" t="e">
        <v>#N/A</v>
      </c>
    </row>
    <row r="5" spans="1:25" x14ac:dyDescent="0.2">
      <c r="A5" s="6" t="s">
        <v>59</v>
      </c>
      <c r="B5" s="3" t="e">
        <v>#N/A</v>
      </c>
      <c r="C5" s="7">
        <v>0.22500000000000001</v>
      </c>
      <c r="D5" s="7">
        <v>0.161</v>
      </c>
    </row>
    <row r="6" spans="1:25" x14ac:dyDescent="0.2">
      <c r="A6" s="6" t="s">
        <v>63</v>
      </c>
      <c r="B6" s="3" t="e">
        <v>#N/A</v>
      </c>
      <c r="C6" s="8">
        <v>0.25</v>
      </c>
      <c r="D6" s="7">
        <v>0.15679999999999999</v>
      </c>
    </row>
    <row r="7" spans="1:25" x14ac:dyDescent="0.2">
      <c r="A7" s="6" t="s">
        <v>65</v>
      </c>
      <c r="B7" s="3" t="e">
        <v>#N/A</v>
      </c>
      <c r="C7" s="8">
        <v>0.25</v>
      </c>
      <c r="D7" s="8">
        <v>0.17</v>
      </c>
    </row>
    <row r="8" spans="1:25" x14ac:dyDescent="0.2">
      <c r="A8" s="6" t="s">
        <v>66</v>
      </c>
      <c r="B8" s="3" t="e">
        <v>#N/A</v>
      </c>
      <c r="C8" s="7">
        <v>0.1986</v>
      </c>
      <c r="D8" s="7">
        <v>0.14269999999999999</v>
      </c>
      <c r="G8" s="6" t="s">
        <v>64</v>
      </c>
      <c r="H8" s="6" t="s">
        <v>59</v>
      </c>
      <c r="I8" s="6" t="s">
        <v>63</v>
      </c>
      <c r="J8" s="6" t="s">
        <v>65</v>
      </c>
      <c r="K8" s="6" t="s">
        <v>66</v>
      </c>
      <c r="L8" s="6" t="s">
        <v>67</v>
      </c>
      <c r="M8" s="6" t="s">
        <v>121</v>
      </c>
      <c r="N8" s="6" t="s">
        <v>58</v>
      </c>
      <c r="O8" s="6" t="s">
        <v>68</v>
      </c>
      <c r="P8" s="6" t="s">
        <v>81</v>
      </c>
      <c r="Q8" s="6" t="s">
        <v>70</v>
      </c>
      <c r="R8" s="6" t="s">
        <v>80</v>
      </c>
      <c r="S8" s="6" t="s">
        <v>83</v>
      </c>
      <c r="T8" s="6" t="s">
        <v>62</v>
      </c>
      <c r="U8" s="6" t="s">
        <v>60</v>
      </c>
      <c r="V8" s="6" t="s">
        <v>72</v>
      </c>
      <c r="W8" s="6" t="s">
        <v>82</v>
      </c>
      <c r="X8" s="6" t="s">
        <v>79</v>
      </c>
      <c r="Y8" s="6" t="s">
        <v>84</v>
      </c>
    </row>
    <row r="9" spans="1:25" x14ac:dyDescent="0.2">
      <c r="A9" s="6" t="s">
        <v>67</v>
      </c>
      <c r="B9" s="3" t="e">
        <v>#N/A</v>
      </c>
      <c r="C9" s="7">
        <v>0.1757</v>
      </c>
      <c r="D9" s="3" t="e">
        <v>#N/A</v>
      </c>
      <c r="G9" s="3">
        <v>315</v>
      </c>
      <c r="H9" s="3">
        <v>315</v>
      </c>
      <c r="I9" s="6" t="s">
        <v>125</v>
      </c>
      <c r="J9" s="3">
        <v>315</v>
      </c>
      <c r="K9" s="3">
        <v>315</v>
      </c>
      <c r="L9" s="3">
        <v>315</v>
      </c>
      <c r="M9" s="6" t="s">
        <v>122</v>
      </c>
      <c r="N9" s="3">
        <v>315</v>
      </c>
      <c r="O9" s="3">
        <v>315</v>
      </c>
      <c r="P9" s="3">
        <v>315</v>
      </c>
      <c r="Q9" s="3">
        <v>315</v>
      </c>
      <c r="R9" s="3">
        <v>315</v>
      </c>
      <c r="S9" s="3">
        <v>315</v>
      </c>
      <c r="T9" s="3">
        <v>315</v>
      </c>
      <c r="U9" s="3">
        <v>315</v>
      </c>
      <c r="V9" s="3">
        <v>315</v>
      </c>
      <c r="W9" s="3">
        <v>315</v>
      </c>
      <c r="X9" s="3">
        <v>315</v>
      </c>
      <c r="Y9" s="3">
        <v>315</v>
      </c>
    </row>
    <row r="10" spans="1:25" x14ac:dyDescent="0.2">
      <c r="A10" s="6" t="s">
        <v>58</v>
      </c>
      <c r="B10" s="3" t="e">
        <v>#N/A</v>
      </c>
      <c r="C10" s="8">
        <v>0.25</v>
      </c>
      <c r="D10" s="8">
        <v>0.25</v>
      </c>
      <c r="G10" s="3">
        <v>316</v>
      </c>
      <c r="H10" s="3">
        <v>316</v>
      </c>
      <c r="I10" s="6" t="s">
        <v>126</v>
      </c>
      <c r="J10" s="3">
        <v>316</v>
      </c>
      <c r="K10" s="3">
        <v>316</v>
      </c>
      <c r="L10" s="3">
        <v>316</v>
      </c>
      <c r="M10" s="6" t="s">
        <v>123</v>
      </c>
      <c r="N10" s="3">
        <v>316</v>
      </c>
      <c r="O10" s="3">
        <v>316</v>
      </c>
      <c r="P10" s="3">
        <v>316</v>
      </c>
      <c r="Q10" s="3">
        <v>316</v>
      </c>
      <c r="R10" s="3">
        <v>316</v>
      </c>
      <c r="S10" s="3">
        <v>316</v>
      </c>
      <c r="T10" s="3">
        <v>317</v>
      </c>
      <c r="U10" s="3">
        <v>316</v>
      </c>
      <c r="V10" s="3">
        <v>316</v>
      </c>
      <c r="W10" s="3">
        <v>316</v>
      </c>
      <c r="X10" s="3">
        <v>316</v>
      </c>
      <c r="Y10" s="3"/>
    </row>
    <row r="11" spans="1:25" x14ac:dyDescent="0.2">
      <c r="A11" s="6" t="s">
        <v>68</v>
      </c>
      <c r="B11" s="3" t="e">
        <v>#N/A</v>
      </c>
      <c r="C11" s="7">
        <v>0.214</v>
      </c>
      <c r="D11" s="7">
        <v>0.1598</v>
      </c>
      <c r="G11" s="3"/>
      <c r="H11" s="3">
        <v>317</v>
      </c>
      <c r="I11" s="6" t="s">
        <v>127</v>
      </c>
      <c r="J11" s="3">
        <v>317</v>
      </c>
      <c r="K11" s="3">
        <v>317</v>
      </c>
      <c r="L11" s="3"/>
      <c r="M11" s="6" t="s">
        <v>124</v>
      </c>
      <c r="N11" s="3">
        <v>317</v>
      </c>
      <c r="O11" s="3">
        <v>317</v>
      </c>
      <c r="P11" s="3">
        <v>317</v>
      </c>
      <c r="Q11" s="3">
        <v>317</v>
      </c>
      <c r="R11" s="3">
        <v>317</v>
      </c>
      <c r="S11" s="3">
        <v>317</v>
      </c>
      <c r="T11" s="3"/>
      <c r="U11" s="3">
        <v>317</v>
      </c>
      <c r="V11" s="3">
        <v>317</v>
      </c>
      <c r="W11" s="3">
        <v>317</v>
      </c>
      <c r="X11" s="3">
        <v>317</v>
      </c>
      <c r="Y11" s="3"/>
    </row>
    <row r="12" spans="1:25" x14ac:dyDescent="0.2">
      <c r="A12" s="6" t="s">
        <v>69</v>
      </c>
      <c r="B12" s="3" t="e">
        <v>#N/A</v>
      </c>
      <c r="C12" s="8">
        <v>0.2</v>
      </c>
      <c r="D12" s="8">
        <v>0.2</v>
      </c>
    </row>
    <row r="13" spans="1:25" x14ac:dyDescent="0.2">
      <c r="A13" s="6" t="s">
        <v>70</v>
      </c>
      <c r="B13" s="3" t="e">
        <v>#N/A</v>
      </c>
      <c r="C13" s="7">
        <v>0.19450000000000001</v>
      </c>
      <c r="D13" s="7">
        <v>0.1671</v>
      </c>
    </row>
    <row r="14" spans="1:25" x14ac:dyDescent="0.2">
      <c r="A14" s="6" t="s">
        <v>71</v>
      </c>
      <c r="B14" s="3" t="e">
        <v>#N/A</v>
      </c>
      <c r="C14" s="7">
        <v>0.22770000000000001</v>
      </c>
      <c r="D14" s="7">
        <v>0.16300000000000001</v>
      </c>
    </row>
    <row r="15" spans="1:25" x14ac:dyDescent="0.2">
      <c r="A15" s="6" t="s">
        <v>61</v>
      </c>
      <c r="B15" s="3" t="e">
        <v>#N/A</v>
      </c>
      <c r="C15" s="3" t="e">
        <v>#N/A</v>
      </c>
      <c r="D15" s="7">
        <v>0.17230000000000001</v>
      </c>
    </row>
    <row r="16" spans="1:25" x14ac:dyDescent="0.2">
      <c r="A16" s="6" t="s">
        <v>62</v>
      </c>
      <c r="B16" s="3" t="e">
        <v>#N/A</v>
      </c>
      <c r="C16" s="3" t="e">
        <v>#N/A</v>
      </c>
      <c r="D16" s="7">
        <v>0.1787</v>
      </c>
    </row>
    <row r="17" spans="1:4" x14ac:dyDescent="0.2">
      <c r="A17" s="6" t="s">
        <v>60</v>
      </c>
      <c r="B17" s="3" t="e">
        <v>#N/A</v>
      </c>
      <c r="C17" s="7">
        <v>0.19450000000000001</v>
      </c>
      <c r="D17" s="7">
        <v>0.19450000000000001</v>
      </c>
    </row>
    <row r="18" spans="1:4" x14ac:dyDescent="0.2">
      <c r="A18" s="6" t="s">
        <v>72</v>
      </c>
      <c r="B18" s="3" t="e">
        <v>#N/A</v>
      </c>
      <c r="C18" s="8">
        <v>0.18</v>
      </c>
      <c r="D18" s="8">
        <v>0.15</v>
      </c>
    </row>
    <row r="19" spans="1:4" x14ac:dyDescent="0.2">
      <c r="A19" s="6" t="s">
        <v>73</v>
      </c>
      <c r="B19" s="3" t="e">
        <v>#N/A</v>
      </c>
      <c r="C19" s="7">
        <v>0.2094</v>
      </c>
      <c r="D19" s="7">
        <v>0.1487</v>
      </c>
    </row>
    <row r="20" spans="1:4" x14ac:dyDescent="0.2">
      <c r="A20" s="6" t="s">
        <v>74</v>
      </c>
      <c r="B20" s="3" t="e">
        <v>#N/A</v>
      </c>
      <c r="C20" s="3" t="e">
        <v>#N/A</v>
      </c>
      <c r="D20" s="7">
        <v>0.2064</v>
      </c>
    </row>
    <row r="21" spans="1:4" x14ac:dyDescent="0.2">
      <c r="A21" s="6" t="s">
        <v>75</v>
      </c>
      <c r="B21" s="3" t="e">
        <v>#N/A</v>
      </c>
      <c r="C21" s="3" t="e">
        <v>#N/A</v>
      </c>
      <c r="D21" s="3" t="e">
        <v>#N/A</v>
      </c>
    </row>
    <row r="26" spans="1:4" x14ac:dyDescent="0.2">
      <c r="A26" s="4" t="s">
        <v>78</v>
      </c>
      <c r="B26" s="4" t="s">
        <v>86</v>
      </c>
      <c r="C26" s="4" t="s">
        <v>87</v>
      </c>
    </row>
    <row r="27" spans="1:4" x14ac:dyDescent="0.2">
      <c r="A27" s="4" t="s">
        <v>64</v>
      </c>
      <c r="B27">
        <v>315</v>
      </c>
      <c r="C27" t="e">
        <v>#N/A</v>
      </c>
    </row>
    <row r="28" spans="1:4" x14ac:dyDescent="0.2">
      <c r="A28" s="4" t="s">
        <v>64</v>
      </c>
      <c r="B28">
        <v>316</v>
      </c>
      <c r="C28" s="5">
        <v>0.21379999999999999</v>
      </c>
    </row>
    <row r="29" spans="1:4" x14ac:dyDescent="0.2">
      <c r="A29" s="4" t="s">
        <v>59</v>
      </c>
      <c r="B29">
        <v>315</v>
      </c>
      <c r="C29" s="5"/>
      <c r="D29" s="5"/>
    </row>
    <row r="30" spans="1:4" x14ac:dyDescent="0.2">
      <c r="A30" s="4" t="s">
        <v>59</v>
      </c>
      <c r="B30">
        <v>316</v>
      </c>
      <c r="C30" s="5">
        <v>0.22500000000000001</v>
      </c>
    </row>
    <row r="31" spans="1:4" x14ac:dyDescent="0.2">
      <c r="A31" s="4" t="s">
        <v>59</v>
      </c>
      <c r="B31">
        <v>317</v>
      </c>
      <c r="C31" s="5">
        <v>0.161</v>
      </c>
    </row>
    <row r="32" spans="1:4" x14ac:dyDescent="0.2">
      <c r="A32" s="4" t="s">
        <v>63</v>
      </c>
      <c r="B32">
        <v>315</v>
      </c>
      <c r="C32" t="e">
        <v>#N/A</v>
      </c>
    </row>
    <row r="33" spans="1:3" x14ac:dyDescent="0.2">
      <c r="A33" s="4" t="s">
        <v>63</v>
      </c>
      <c r="B33">
        <v>316</v>
      </c>
      <c r="C33" s="9">
        <v>0.25</v>
      </c>
    </row>
    <row r="34" spans="1:3" x14ac:dyDescent="0.2">
      <c r="A34" s="4" t="s">
        <v>63</v>
      </c>
      <c r="B34">
        <v>317</v>
      </c>
      <c r="C34" s="5">
        <v>0.15679999999999999</v>
      </c>
    </row>
    <row r="35" spans="1:3" x14ac:dyDescent="0.2">
      <c r="A35" s="4" t="s">
        <v>65</v>
      </c>
      <c r="B35">
        <v>315</v>
      </c>
      <c r="C35" t="e">
        <v>#N/A</v>
      </c>
    </row>
    <row r="36" spans="1:3" x14ac:dyDescent="0.2">
      <c r="A36" s="4" t="s">
        <v>65</v>
      </c>
      <c r="B36">
        <v>316</v>
      </c>
      <c r="C36" s="9">
        <v>0.25</v>
      </c>
    </row>
    <row r="37" spans="1:3" x14ac:dyDescent="0.2">
      <c r="A37" s="4" t="s">
        <v>65</v>
      </c>
      <c r="B37">
        <v>317</v>
      </c>
      <c r="C37" s="9">
        <v>0.17</v>
      </c>
    </row>
    <row r="38" spans="1:3" x14ac:dyDescent="0.2">
      <c r="A38" s="4" t="s">
        <v>66</v>
      </c>
      <c r="B38">
        <v>315</v>
      </c>
      <c r="C38" t="e">
        <v>#N/A</v>
      </c>
    </row>
    <row r="39" spans="1:3" x14ac:dyDescent="0.2">
      <c r="A39" s="4" t="s">
        <v>66</v>
      </c>
      <c r="B39">
        <v>316</v>
      </c>
      <c r="C39" s="5">
        <v>0.1986</v>
      </c>
    </row>
    <row r="40" spans="1:3" x14ac:dyDescent="0.2">
      <c r="A40" s="4" t="s">
        <v>66</v>
      </c>
      <c r="B40">
        <v>317</v>
      </c>
      <c r="C40" s="5">
        <v>0.14269999999999999</v>
      </c>
    </row>
    <row r="41" spans="1:3" x14ac:dyDescent="0.2">
      <c r="A41" s="4" t="s">
        <v>67</v>
      </c>
      <c r="B41">
        <v>315</v>
      </c>
      <c r="C41" t="e">
        <v>#N/A</v>
      </c>
    </row>
    <row r="42" spans="1:3" x14ac:dyDescent="0.2">
      <c r="A42" s="4" t="s">
        <v>67</v>
      </c>
      <c r="B42">
        <v>316</v>
      </c>
      <c r="C42" s="5">
        <v>0.1757</v>
      </c>
    </row>
    <row r="43" spans="1:3" x14ac:dyDescent="0.2">
      <c r="A43" s="4" t="s">
        <v>58</v>
      </c>
      <c r="B43">
        <v>315</v>
      </c>
      <c r="C43" t="e">
        <v>#N/A</v>
      </c>
    </row>
    <row r="44" spans="1:3" x14ac:dyDescent="0.2">
      <c r="A44" s="4" t="s">
        <v>58</v>
      </c>
      <c r="B44">
        <v>316</v>
      </c>
      <c r="C44" s="9">
        <v>0.25</v>
      </c>
    </row>
    <row r="45" spans="1:3" x14ac:dyDescent="0.2">
      <c r="A45" s="4" t="s">
        <v>58</v>
      </c>
      <c r="B45">
        <v>317</v>
      </c>
      <c r="C45" s="9">
        <v>0.25</v>
      </c>
    </row>
    <row r="46" spans="1:3" x14ac:dyDescent="0.2">
      <c r="A46" s="4" t="s">
        <v>68</v>
      </c>
      <c r="B46">
        <v>315</v>
      </c>
      <c r="C46" t="e">
        <v>#N/A</v>
      </c>
    </row>
    <row r="47" spans="1:3" x14ac:dyDescent="0.2">
      <c r="A47" s="4" t="s">
        <v>68</v>
      </c>
      <c r="B47">
        <v>316</v>
      </c>
      <c r="C47" s="5">
        <v>0.214</v>
      </c>
    </row>
    <row r="48" spans="1:3" x14ac:dyDescent="0.2">
      <c r="A48" s="4" t="s">
        <v>68</v>
      </c>
      <c r="B48">
        <v>317</v>
      </c>
      <c r="C48" s="5">
        <v>0.1598</v>
      </c>
    </row>
  </sheetData>
  <sheetProtection algorithmName="SHA-512" hashValue="R2tE3MbX69iTAq/lE5LLQniVKrJQUfQ2lvBrDYF/GpPy41O7VFeI4bQzUqlST1Uic/jBxBszhi7ROxQT0ffRGg==" saltValue="a2M7nR4M1AxGnQCkKQstS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2"/>
  <sheetViews>
    <sheetView zoomScale="80" zoomScaleNormal="80" workbookViewId="0">
      <selection activeCell="A42" sqref="A1:A42"/>
    </sheetView>
  </sheetViews>
  <sheetFormatPr defaultRowHeight="15" x14ac:dyDescent="0.2"/>
  <cols>
    <col min="1" max="1" width="41.109375" customWidth="1"/>
  </cols>
  <sheetData>
    <row r="1" spans="1:1" ht="22.5" customHeight="1" x14ac:dyDescent="0.2">
      <c r="A1" s="1" t="s">
        <v>11</v>
      </c>
    </row>
    <row r="2" spans="1:1" ht="22.5" customHeight="1" x14ac:dyDescent="0.2">
      <c r="A2" s="1" t="s">
        <v>12</v>
      </c>
    </row>
    <row r="3" spans="1:1" ht="22.5" customHeight="1" x14ac:dyDescent="0.2">
      <c r="A3" s="1" t="s">
        <v>13</v>
      </c>
    </row>
    <row r="4" spans="1:1" ht="22.5" customHeight="1" x14ac:dyDescent="0.2">
      <c r="A4" s="1" t="s">
        <v>14</v>
      </c>
    </row>
    <row r="5" spans="1:1" ht="22.5" customHeight="1" x14ac:dyDescent="0.2">
      <c r="A5" s="1" t="s">
        <v>15</v>
      </c>
    </row>
    <row r="6" spans="1:1" ht="22.5" customHeight="1" x14ac:dyDescent="0.2">
      <c r="A6" s="1" t="s">
        <v>116</v>
      </c>
    </row>
    <row r="7" spans="1:1" ht="22.5" customHeight="1" x14ac:dyDescent="0.2">
      <c r="A7" s="1" t="s">
        <v>117</v>
      </c>
    </row>
    <row r="8" spans="1:1" ht="22.5" customHeight="1" x14ac:dyDescent="0.2">
      <c r="A8" s="1" t="s">
        <v>118</v>
      </c>
    </row>
    <row r="9" spans="1:1" ht="22.5" customHeight="1" x14ac:dyDescent="0.2">
      <c r="A9" s="1" t="s">
        <v>16</v>
      </c>
    </row>
    <row r="10" spans="1:1" ht="22.5" customHeight="1" x14ac:dyDescent="0.2">
      <c r="A10" s="1" t="s">
        <v>17</v>
      </c>
    </row>
    <row r="11" spans="1:1" ht="22.5" customHeight="1" x14ac:dyDescent="0.2">
      <c r="A11" s="1" t="s">
        <v>18</v>
      </c>
    </row>
    <row r="12" spans="1:1" ht="22.5" customHeight="1" x14ac:dyDescent="0.2">
      <c r="A12" s="1" t="s">
        <v>19</v>
      </c>
    </row>
    <row r="13" spans="1:1" ht="22.5" customHeight="1" x14ac:dyDescent="0.2">
      <c r="A13" s="1" t="s">
        <v>20</v>
      </c>
    </row>
    <row r="14" spans="1:1" ht="22.5" customHeight="1" x14ac:dyDescent="0.2">
      <c r="A14" s="1" t="s">
        <v>21</v>
      </c>
    </row>
    <row r="15" spans="1:1" ht="22.5" customHeight="1" x14ac:dyDescent="0.2">
      <c r="A15" s="1" t="s">
        <v>22</v>
      </c>
    </row>
    <row r="16" spans="1:1" ht="22.5" customHeight="1" x14ac:dyDescent="0.2">
      <c r="A16" s="1" t="s">
        <v>23</v>
      </c>
    </row>
    <row r="17" spans="1:1" ht="22.5" customHeight="1" x14ac:dyDescent="0.2">
      <c r="A17" s="1" t="s">
        <v>24</v>
      </c>
    </row>
    <row r="18" spans="1:1" ht="22.5" customHeight="1" x14ac:dyDescent="0.2">
      <c r="A18" s="1" t="s">
        <v>25</v>
      </c>
    </row>
    <row r="19" spans="1:1" ht="22.5" customHeight="1" x14ac:dyDescent="0.2">
      <c r="A19" s="1" t="s">
        <v>26</v>
      </c>
    </row>
    <row r="20" spans="1:1" ht="22.5" customHeight="1" x14ac:dyDescent="0.2">
      <c r="A20" s="1" t="s">
        <v>27</v>
      </c>
    </row>
    <row r="21" spans="1:1" ht="22.5" customHeight="1" x14ac:dyDescent="0.2">
      <c r="A21" s="1" t="s">
        <v>28</v>
      </c>
    </row>
    <row r="22" spans="1:1" ht="22.5" customHeight="1" x14ac:dyDescent="0.2">
      <c r="A22" s="1" t="s">
        <v>29</v>
      </c>
    </row>
    <row r="23" spans="1:1" ht="22.5" customHeight="1" x14ac:dyDescent="0.2">
      <c r="A23" s="1" t="s">
        <v>30</v>
      </c>
    </row>
    <row r="24" spans="1:1" ht="22.5" customHeight="1" x14ac:dyDescent="0.2">
      <c r="A24" s="1" t="s">
        <v>31</v>
      </c>
    </row>
    <row r="25" spans="1:1" ht="22.5" customHeight="1" x14ac:dyDescent="0.2">
      <c r="A25" s="1" t="s">
        <v>32</v>
      </c>
    </row>
    <row r="26" spans="1:1" ht="22.5" customHeight="1" x14ac:dyDescent="0.2">
      <c r="A26" s="1" t="s">
        <v>33</v>
      </c>
    </row>
    <row r="27" spans="1:1" ht="22.5" customHeight="1" x14ac:dyDescent="0.2">
      <c r="A27" s="1" t="s">
        <v>34</v>
      </c>
    </row>
    <row r="28" spans="1:1" ht="22.5" customHeight="1" x14ac:dyDescent="0.2">
      <c r="A28" s="1" t="s">
        <v>35</v>
      </c>
    </row>
    <row r="29" spans="1:1" ht="22.5" customHeight="1" x14ac:dyDescent="0.2">
      <c r="A29" s="1" t="s">
        <v>36</v>
      </c>
    </row>
    <row r="30" spans="1:1" ht="22.5" customHeight="1" x14ac:dyDescent="0.2">
      <c r="A30" s="1" t="s">
        <v>37</v>
      </c>
    </row>
    <row r="31" spans="1:1" ht="22.5" customHeight="1" x14ac:dyDescent="0.2">
      <c r="A31" s="1" t="s">
        <v>38</v>
      </c>
    </row>
    <row r="32" spans="1:1" ht="22.5" customHeight="1" x14ac:dyDescent="0.2">
      <c r="A32" s="1" t="s">
        <v>39</v>
      </c>
    </row>
    <row r="33" spans="1:1" ht="22.5" customHeight="1" x14ac:dyDescent="0.2">
      <c r="A33" s="1" t="s">
        <v>40</v>
      </c>
    </row>
    <row r="34" spans="1:1" ht="22.5" customHeight="1" x14ac:dyDescent="0.2">
      <c r="A34" s="1" t="s">
        <v>41</v>
      </c>
    </row>
    <row r="35" spans="1:1" ht="22.5" customHeight="1" x14ac:dyDescent="0.2">
      <c r="A35" s="1" t="s">
        <v>42</v>
      </c>
    </row>
    <row r="36" spans="1:1" ht="22.5" customHeight="1" x14ac:dyDescent="0.2">
      <c r="A36" s="1" t="s">
        <v>43</v>
      </c>
    </row>
    <row r="37" spans="1:1" ht="22.5" customHeight="1" x14ac:dyDescent="0.2">
      <c r="A37" s="1" t="s">
        <v>44</v>
      </c>
    </row>
    <row r="38" spans="1:1" ht="22.5" customHeight="1" x14ac:dyDescent="0.2">
      <c r="A38" s="1" t="s">
        <v>45</v>
      </c>
    </row>
    <row r="39" spans="1:1" ht="22.5" customHeight="1" x14ac:dyDescent="0.2">
      <c r="A39" s="1" t="s">
        <v>46</v>
      </c>
    </row>
    <row r="40" spans="1:1" ht="22.5" customHeight="1" x14ac:dyDescent="0.2">
      <c r="A40" s="1" t="s">
        <v>47</v>
      </c>
    </row>
    <row r="41" spans="1:1" ht="22.5" customHeight="1" x14ac:dyDescent="0.2">
      <c r="A41" s="1" t="s">
        <v>48</v>
      </c>
    </row>
    <row r="42" spans="1:1" ht="22.5" customHeight="1" x14ac:dyDescent="0.2">
      <c r="A42" s="1" t="s">
        <v>49</v>
      </c>
    </row>
  </sheetData>
  <sheetProtection algorithmName="SHA-512" hashValue="aowxr1lt8Adjgogr5bVAeDkkFsODrYULJgSG1WXKlCnXDDxtWlc25FLuuvWuoeP8PR+Hs0ISDC7N9EvOQmN8xA==" saltValue="9MwrLQd4ykzWjb7Rs6i28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SDP Spending Plan</vt:lpstr>
      <vt:lpstr>Service Code Totals</vt:lpstr>
      <vt:lpstr>FMSRates</vt:lpstr>
      <vt:lpstr>FMS Employee Burden</vt:lpstr>
      <vt:lpstr>Service Codes</vt:lpstr>
      <vt:lpstr>AAA</vt:lpstr>
      <vt:lpstr>Accura</vt:lpstr>
      <vt:lpstr>ACE</vt:lpstr>
      <vt:lpstr>Action</vt:lpstr>
      <vt:lpstr>Arch</vt:lpstr>
      <vt:lpstr>Aveanna</vt:lpstr>
      <vt:lpstr>Balance</vt:lpstr>
      <vt:lpstr>Cambrian</vt:lpstr>
      <vt:lpstr>Community_Interface</vt:lpstr>
      <vt:lpstr>CommunityInterface</vt:lpstr>
      <vt:lpstr>Dromen</vt:lpstr>
      <vt:lpstr>Fact_Family</vt:lpstr>
      <vt:lpstr>GT</vt:lpstr>
      <vt:lpstr>HR_Alliance</vt:lpstr>
      <vt:lpstr>Mainsl</vt:lpstr>
      <vt:lpstr>no</vt:lpstr>
      <vt:lpstr>PPL</vt:lpstr>
      <vt:lpstr>Ridgeline</vt:lpstr>
      <vt:lpstr>Ritz</vt:lpstr>
      <vt:lpstr>Senteniel</vt:lpstr>
      <vt:lpstr>Senteniel_Four</vt:lpstr>
      <vt:lpstr>Sequoia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Wendy Velazquez</cp:lastModifiedBy>
  <cp:lastPrinted>2026-08-11T23:14:36Z</cp:lastPrinted>
  <dcterms:created xsi:type="dcterms:W3CDTF">2019-12-31T23:02:48Z</dcterms:created>
  <dcterms:modified xsi:type="dcterms:W3CDTF">2026-10-01T21:16:18Z</dcterms:modified>
</cp:coreProperties>
</file>